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gernetic-my.sharepoint.com/personal/frank_vitalplus_com_au/Documents/Office/Product costings &amp; treatment calculator/"/>
    </mc:Choice>
  </mc:AlternateContent>
  <xr:revisionPtr revIDLastSave="100" documentId="8_{8F768E06-BE36-4499-AAC8-227100BB61FA}" xr6:coauthVersionLast="47" xr6:coauthVersionMax="47" xr10:uidLastSave="{4E518E42-19AC-4416-AB8B-26AD53EFCBE1}"/>
  <bookViews>
    <workbookView xWindow="-120" yWindow="-120" windowWidth="29040" windowHeight="15720" xr2:uid="{00000000-000D-0000-FFFF-FFFF00000000}"/>
  </bookViews>
  <sheets>
    <sheet name="Gerneti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27" i="1" l="1"/>
  <c r="G114" i="1"/>
  <c r="J100" i="1"/>
  <c r="K100" i="1" s="1"/>
  <c r="G100" i="1"/>
  <c r="E100" i="1"/>
  <c r="J99" i="1"/>
  <c r="K99" i="1" s="1"/>
  <c r="G99" i="1"/>
  <c r="E99" i="1"/>
  <c r="J98" i="1"/>
  <c r="K98" i="1" s="1"/>
  <c r="G98" i="1"/>
  <c r="E98" i="1"/>
  <c r="J97" i="1"/>
  <c r="K97" i="1" s="1"/>
  <c r="G97" i="1"/>
  <c r="E97" i="1"/>
  <c r="E88" i="1"/>
  <c r="G88" i="1"/>
  <c r="J88" i="1"/>
  <c r="K88" i="1" s="1"/>
  <c r="J96" i="1"/>
  <c r="K96" i="1" s="1"/>
  <c r="G96" i="1"/>
  <c r="E96" i="1"/>
  <c r="J95" i="1"/>
  <c r="K95" i="1" s="1"/>
  <c r="G95" i="1"/>
  <c r="E95" i="1"/>
  <c r="J91" i="1"/>
  <c r="K91" i="1" s="1"/>
  <c r="G91" i="1"/>
  <c r="E91" i="1"/>
  <c r="J90" i="1"/>
  <c r="K90" i="1" s="1"/>
  <c r="G90" i="1"/>
  <c r="E90" i="1"/>
  <c r="J89" i="1"/>
  <c r="K89" i="1" s="1"/>
  <c r="G89" i="1"/>
  <c r="E89" i="1"/>
  <c r="J87" i="1"/>
  <c r="K87" i="1" s="1"/>
  <c r="G87" i="1"/>
  <c r="E87" i="1"/>
  <c r="J86" i="1"/>
  <c r="K86" i="1" s="1"/>
  <c r="G86" i="1"/>
  <c r="E86" i="1"/>
  <c r="J14" i="1"/>
  <c r="K14" i="1" s="1"/>
  <c r="G14" i="1"/>
  <c r="E14" i="1"/>
  <c r="K77" i="1"/>
  <c r="G3" i="1"/>
  <c r="E7" i="1"/>
  <c r="E8" i="1"/>
  <c r="E9" i="1"/>
  <c r="E10" i="1"/>
  <c r="E11" i="1"/>
  <c r="E12" i="1"/>
  <c r="E13" i="1"/>
  <c r="E59" i="1"/>
  <c r="E60" i="1"/>
  <c r="E61" i="1"/>
  <c r="E15" i="1"/>
  <c r="E16" i="1"/>
  <c r="E17" i="1"/>
  <c r="E18" i="1"/>
  <c r="E19" i="1"/>
  <c r="E20" i="1"/>
  <c r="E21" i="1"/>
  <c r="E22" i="1"/>
  <c r="E23" i="1"/>
  <c r="E24" i="1"/>
  <c r="E25" i="1"/>
  <c r="E4" i="1"/>
  <c r="E26" i="1"/>
  <c r="E27" i="1"/>
  <c r="E28" i="1"/>
  <c r="E29" i="1"/>
  <c r="E30" i="1"/>
  <c r="E31" i="1"/>
  <c r="E32" i="1"/>
  <c r="E33" i="1"/>
  <c r="E34" i="1"/>
  <c r="E35" i="1"/>
  <c r="E36" i="1"/>
  <c r="E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2" i="1"/>
  <c r="E63" i="1"/>
  <c r="E64" i="1"/>
  <c r="E65" i="1"/>
  <c r="E6" i="1"/>
  <c r="E66" i="1"/>
  <c r="E67" i="1"/>
  <c r="E68" i="1"/>
  <c r="E69" i="1"/>
  <c r="E70" i="1"/>
  <c r="E71" i="1"/>
  <c r="E72" i="1"/>
  <c r="E73" i="1"/>
  <c r="E74" i="1"/>
  <c r="E75" i="1"/>
  <c r="E76" i="1"/>
  <c r="E77" i="1"/>
  <c r="E3" i="1"/>
  <c r="J27" i="1"/>
  <c r="K27" i="1" s="1"/>
  <c r="G77" i="1"/>
  <c r="G76" i="1"/>
  <c r="G75" i="1"/>
  <c r="G74" i="1"/>
  <c r="G73" i="1"/>
  <c r="G72" i="1"/>
  <c r="G71" i="1"/>
  <c r="G70" i="1"/>
  <c r="G69" i="1"/>
  <c r="G68" i="1"/>
  <c r="G67" i="1"/>
  <c r="G66" i="1"/>
  <c r="G6" i="1"/>
  <c r="G65" i="1"/>
  <c r="G64" i="1"/>
  <c r="G63" i="1"/>
  <c r="G62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5" i="1"/>
  <c r="G36" i="1"/>
  <c r="G35" i="1"/>
  <c r="G34" i="1"/>
  <c r="G33" i="1"/>
  <c r="G32" i="1"/>
  <c r="G31" i="1"/>
  <c r="G30" i="1"/>
  <c r="G29" i="1"/>
  <c r="G28" i="1"/>
  <c r="G27" i="1"/>
  <c r="G26" i="1"/>
  <c r="G4" i="1"/>
  <c r="G25" i="1"/>
  <c r="G24" i="1"/>
  <c r="G23" i="1"/>
  <c r="G22" i="1"/>
  <c r="G21" i="1"/>
  <c r="G20" i="1"/>
  <c r="G19" i="1"/>
  <c r="G18" i="1"/>
  <c r="G17" i="1"/>
  <c r="G16" i="1"/>
  <c r="G15" i="1"/>
  <c r="G61" i="1"/>
  <c r="G60" i="1"/>
  <c r="G59" i="1"/>
  <c r="G13" i="1"/>
  <c r="G12" i="1"/>
  <c r="G11" i="1"/>
  <c r="G10" i="1"/>
  <c r="G9" i="1"/>
  <c r="G8" i="1"/>
  <c r="G7" i="1"/>
  <c r="J42" i="1"/>
  <c r="K42" i="1" s="1"/>
  <c r="J63" i="1"/>
  <c r="K63" i="1" s="1"/>
  <c r="J43" i="1"/>
  <c r="K43" i="1" s="1"/>
  <c r="J44" i="1"/>
  <c r="K44" i="1" s="1"/>
  <c r="J7" i="1"/>
  <c r="K7" i="1" s="1"/>
  <c r="J38" i="1"/>
  <c r="K38" i="1" s="1"/>
  <c r="J6" i="1"/>
  <c r="K6" i="1" s="1"/>
  <c r="J4" i="1"/>
  <c r="K4" i="1" s="1"/>
  <c r="J5" i="1"/>
  <c r="K5" i="1" s="1"/>
  <c r="J17" i="1"/>
  <c r="K17" i="1" s="1"/>
  <c r="J75" i="1"/>
  <c r="K75" i="1" s="1"/>
  <c r="J76" i="1"/>
  <c r="K76" i="1" s="1"/>
  <c r="J54" i="1"/>
  <c r="K54" i="1" s="1"/>
  <c r="J37" i="1"/>
  <c r="K37" i="1" s="1"/>
  <c r="J39" i="1"/>
  <c r="K39" i="1" s="1"/>
  <c r="J36" i="1"/>
  <c r="K36" i="1" s="1"/>
  <c r="J10" i="1"/>
  <c r="K10" i="1" s="1"/>
  <c r="J28" i="1"/>
  <c r="K28" i="1" s="1"/>
  <c r="J3" i="1"/>
  <c r="K3" i="1" s="1"/>
  <c r="J11" i="1"/>
  <c r="K11" i="1" s="1"/>
  <c r="J22" i="1"/>
  <c r="K22" i="1" s="1"/>
  <c r="J21" i="1"/>
  <c r="K21" i="1" s="1"/>
  <c r="J20" i="1"/>
  <c r="K20" i="1" s="1"/>
  <c r="J19" i="1"/>
  <c r="K19" i="1" s="1"/>
  <c r="J62" i="1"/>
  <c r="K62" i="1" s="1"/>
  <c r="J48" i="1"/>
  <c r="K48" i="1" s="1"/>
  <c r="J32" i="1"/>
  <c r="K32" i="1" s="1"/>
  <c r="J53" i="1"/>
  <c r="K53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58" i="1"/>
  <c r="K58" i="1" s="1"/>
  <c r="J57" i="1"/>
  <c r="K57" i="1" s="1"/>
  <c r="J56" i="1"/>
  <c r="K56" i="1" s="1"/>
  <c r="J55" i="1"/>
  <c r="K55" i="1" s="1"/>
  <c r="J52" i="1"/>
  <c r="K52" i="1" s="1"/>
  <c r="J51" i="1"/>
  <c r="K51" i="1" s="1"/>
  <c r="J50" i="1"/>
  <c r="K50" i="1" s="1"/>
  <c r="J49" i="1"/>
  <c r="K49" i="1" s="1"/>
  <c r="J47" i="1"/>
  <c r="K47" i="1" s="1"/>
  <c r="J46" i="1"/>
  <c r="K46" i="1" s="1"/>
  <c r="J45" i="1"/>
  <c r="K45" i="1" s="1"/>
  <c r="J41" i="1"/>
  <c r="K41" i="1" s="1"/>
  <c r="J40" i="1"/>
  <c r="K40" i="1" s="1"/>
  <c r="J35" i="1"/>
  <c r="K35" i="1" s="1"/>
  <c r="J34" i="1"/>
  <c r="K34" i="1" s="1"/>
  <c r="J33" i="1"/>
  <c r="K33" i="1" s="1"/>
  <c r="J31" i="1"/>
  <c r="K31" i="1" s="1"/>
  <c r="J30" i="1"/>
  <c r="K30" i="1" s="1"/>
  <c r="J29" i="1"/>
  <c r="K29" i="1" s="1"/>
  <c r="J26" i="1"/>
  <c r="K26" i="1" s="1"/>
  <c r="J25" i="1"/>
  <c r="K25" i="1" s="1"/>
  <c r="J24" i="1"/>
  <c r="K24" i="1" s="1"/>
  <c r="J23" i="1"/>
  <c r="K23" i="1" s="1"/>
  <c r="J18" i="1"/>
  <c r="K18" i="1" s="1"/>
  <c r="J16" i="1"/>
  <c r="K16" i="1" s="1"/>
  <c r="J15" i="1"/>
  <c r="K15" i="1" s="1"/>
  <c r="J61" i="1"/>
  <c r="K61" i="1" s="1"/>
  <c r="J60" i="1"/>
  <c r="K60" i="1" s="1"/>
  <c r="J59" i="1"/>
  <c r="K59" i="1" s="1"/>
  <c r="J13" i="1"/>
  <c r="K13" i="1" s="1"/>
  <c r="J12" i="1"/>
  <c r="K12" i="1" s="1"/>
  <c r="J9" i="1"/>
  <c r="K9" i="1" s="1"/>
  <c r="J8" i="1"/>
  <c r="K8" i="1" s="1"/>
  <c r="G92" i="1" l="1"/>
  <c r="G101" i="1"/>
</calcChain>
</file>

<file path=xl/sharedStrings.xml><?xml version="1.0" encoding="utf-8"?>
<sst xmlns="http://schemas.openxmlformats.org/spreadsheetml/2006/main" count="304" uniqueCount="117">
  <si>
    <t>ml</t>
    <phoneticPr fontId="1" type="noConversion"/>
  </si>
  <si>
    <t>Seino - Lotion</t>
    <phoneticPr fontId="1" type="noConversion"/>
  </si>
  <si>
    <t>Vegetal Mask</t>
    <phoneticPr fontId="1" type="noConversion"/>
  </si>
  <si>
    <t>Gerthérapi - Cream</t>
    <phoneticPr fontId="1" type="noConversion"/>
  </si>
  <si>
    <t>Manno Hand Cream</t>
    <phoneticPr fontId="1" type="noConversion"/>
  </si>
  <si>
    <t>gm</t>
    <phoneticPr fontId="1" type="noConversion"/>
  </si>
  <si>
    <t>Médul Shampoo</t>
    <phoneticPr fontId="1" type="noConversion"/>
  </si>
  <si>
    <t>Nucléa - Cream</t>
    <phoneticPr fontId="1" type="noConversion"/>
  </si>
  <si>
    <t>Somito - Cream</t>
    <phoneticPr fontId="1" type="noConversion"/>
  </si>
  <si>
    <t>Symbiose - Cream</t>
    <phoneticPr fontId="1" type="noConversion"/>
  </si>
  <si>
    <t>Synchro 2000 - Cream</t>
    <phoneticPr fontId="1" type="noConversion"/>
  </si>
  <si>
    <t>Synchro - Cream</t>
    <phoneticPr fontId="1" type="noConversion"/>
  </si>
  <si>
    <t>Vasco - Cream</t>
  </si>
  <si>
    <t>Vasco/Artera - Cream</t>
  </si>
  <si>
    <t>Hydra Ger Mask</t>
    <phoneticPr fontId="1" type="noConversion"/>
  </si>
  <si>
    <t>Endo Special Plus - Concentrate</t>
    <phoneticPr fontId="1" type="noConversion"/>
  </si>
  <si>
    <t>Immuno - Mask</t>
    <phoneticPr fontId="1" type="noConversion"/>
  </si>
  <si>
    <t>Lympho - Lotion</t>
    <phoneticPr fontId="1" type="noConversion"/>
  </si>
  <si>
    <t>Lightening Cream</t>
    <phoneticPr fontId="1" type="noConversion"/>
  </si>
  <si>
    <t>Macro 2000 Cream</t>
    <phoneticPr fontId="1" type="noConversion"/>
  </si>
  <si>
    <t>Marine Cleansing Gel</t>
    <phoneticPr fontId="1" type="noConversion"/>
  </si>
  <si>
    <t>Marine Ger-Lift Cream</t>
    <phoneticPr fontId="1" type="noConversion"/>
  </si>
  <si>
    <t>Mito Special Plus - Concentrate</t>
    <phoneticPr fontId="1" type="noConversion"/>
  </si>
  <si>
    <t>Mixed and Oily - Cream</t>
    <phoneticPr fontId="1" type="noConversion"/>
  </si>
  <si>
    <t>Octo - Cream</t>
    <phoneticPr fontId="1" type="noConversion"/>
  </si>
  <si>
    <t>Peel-off Mask - Lightening</t>
    <phoneticPr fontId="1" type="noConversion"/>
  </si>
  <si>
    <t>Argini Mask</t>
    <phoneticPr fontId="1" type="noConversion"/>
  </si>
  <si>
    <t>Body Milk</t>
    <phoneticPr fontId="1" type="noConversion"/>
  </si>
  <si>
    <t>Cuticul Extra Plus - Lotion</t>
    <phoneticPr fontId="1" type="noConversion"/>
  </si>
  <si>
    <t>Cells-Life - Serum</t>
    <phoneticPr fontId="1" type="noConversion"/>
  </si>
  <si>
    <t>Adipo/Gasta - Cream</t>
    <phoneticPr fontId="1" type="noConversion"/>
  </si>
  <si>
    <t>Cytobi - Cream</t>
    <phoneticPr fontId="1" type="noConversion"/>
  </si>
  <si>
    <t xml:space="preserve">Derma - Liquid Cleanser </t>
    <phoneticPr fontId="1" type="noConversion"/>
  </si>
  <si>
    <t>Eye Contour Gel</t>
    <phoneticPr fontId="1" type="noConversion"/>
  </si>
  <si>
    <t>Eye Mask</t>
    <phoneticPr fontId="1" type="noConversion"/>
  </si>
  <si>
    <t>Ger Oxy - Cream</t>
    <phoneticPr fontId="1" type="noConversion"/>
  </si>
  <si>
    <t>Glyco - Cleansing Milk</t>
    <phoneticPr fontId="1" type="noConversion"/>
  </si>
  <si>
    <t>GG Cream</t>
    <phoneticPr fontId="1" type="noConversion"/>
  </si>
  <si>
    <t>Cost per treatment</t>
    <phoneticPr fontId="1" type="noConversion"/>
  </si>
  <si>
    <t>Lightening Serum</t>
    <phoneticPr fontId="1" type="noConversion"/>
  </si>
  <si>
    <t xml:space="preserve"> ml</t>
  </si>
  <si>
    <t>GST</t>
  </si>
  <si>
    <t>ml</t>
  </si>
  <si>
    <t>m</t>
  </si>
  <si>
    <t>Lift Cream</t>
  </si>
  <si>
    <t>Essential Oil Lavandula</t>
  </si>
  <si>
    <t>Essential Oil Ravensara</t>
  </si>
  <si>
    <t>Tropo plus - Cream</t>
  </si>
  <si>
    <t>Vital Transfer - Face Cream</t>
    <phoneticPr fontId="1" type="noConversion"/>
  </si>
  <si>
    <t>Vital Transfer - Body Cream</t>
    <phoneticPr fontId="1" type="noConversion"/>
  </si>
  <si>
    <t>Demaquillant Doucer</t>
  </si>
  <si>
    <t>Lightening Peel Off Mask</t>
  </si>
  <si>
    <t>gm</t>
  </si>
  <si>
    <t>Modelling Mineral Mask</t>
  </si>
  <si>
    <t>Marine Body Gumming</t>
  </si>
  <si>
    <t>Marine Body Comfort Gel</t>
  </si>
  <si>
    <t xml:space="preserve">Post Epilation Gel </t>
  </si>
  <si>
    <t>g</t>
  </si>
  <si>
    <t>1/2 teaspoon</t>
  </si>
  <si>
    <t>2 tablespoons</t>
  </si>
  <si>
    <t>1 tablespoon</t>
  </si>
  <si>
    <t>1/8 teaspoon</t>
  </si>
  <si>
    <t>1/4 teaspoon</t>
  </si>
  <si>
    <t>1 teaspoon</t>
  </si>
  <si>
    <t>2 teaspoons</t>
  </si>
  <si>
    <t>Marine Mask (cream mask)</t>
  </si>
  <si>
    <t>1/2 tablespoon</t>
  </si>
  <si>
    <t>Marine Essence Mask  Seawed (large)</t>
  </si>
  <si>
    <t>Marine  Essence Mask Seaweed (small)</t>
  </si>
  <si>
    <t>Gauze 100 metre</t>
  </si>
  <si>
    <t>Size</t>
  </si>
  <si>
    <t>Cost per ml/gm</t>
  </si>
  <si>
    <t>Fibro Preparing Lotion</t>
  </si>
  <si>
    <t>Sebo-Ger Purifying Lotion</t>
  </si>
  <si>
    <t xml:space="preserve">Ger Peel - Exfoliating Cream </t>
  </si>
  <si>
    <t>Flower Acid - Concentrate</t>
  </si>
  <si>
    <t>R</t>
  </si>
  <si>
    <t>Essential Oil Cypressus</t>
  </si>
  <si>
    <t xml:space="preserve">Anti Age Peel Off Mask- Gold </t>
  </si>
  <si>
    <t xml:space="preserve">Notes: </t>
  </si>
  <si>
    <t>Price Ex GST</t>
  </si>
  <si>
    <t>Gernetic Product name</t>
  </si>
  <si>
    <t>Total Cost</t>
  </si>
  <si>
    <t xml:space="preserve"> </t>
  </si>
  <si>
    <t>Quantity  used ml/gm</t>
  </si>
  <si>
    <t>Marine Day Cream</t>
  </si>
  <si>
    <t xml:space="preserve">R in the first column - The Retail size product is used in treatments as it is not available in salon size </t>
  </si>
  <si>
    <t xml:space="preserve">Ampoules - Sensi Boost </t>
  </si>
  <si>
    <t xml:space="preserve">Ampoules - Lift Express </t>
  </si>
  <si>
    <t>Ampoules - Flash Toning</t>
  </si>
  <si>
    <t>1 ampoule</t>
  </si>
  <si>
    <t>Approx measurement</t>
  </si>
  <si>
    <t>3 drops</t>
  </si>
  <si>
    <t>1/2 bag</t>
  </si>
  <si>
    <t>6 sprays</t>
  </si>
  <si>
    <t xml:space="preserve">6 sprays </t>
  </si>
  <si>
    <t xml:space="preserve">Parfait Night Cream </t>
  </si>
  <si>
    <t xml:space="preserve">Parfait Day Cream </t>
  </si>
  <si>
    <t xml:space="preserve">Parfait Concentrate Serum </t>
  </si>
  <si>
    <t xml:space="preserve">Anti Stries Cream </t>
  </si>
  <si>
    <t>Myo/Myoso - Cream</t>
  </si>
  <si>
    <t>Salt Peeling - With Essential Oils</t>
  </si>
  <si>
    <t>Massage Oil - Grapeseed Rose &amp; Lav</t>
  </si>
  <si>
    <t xml:space="preserve">Cold Cream Mousse </t>
  </si>
  <si>
    <t xml:space="preserve">Wholesale Pricing </t>
  </si>
  <si>
    <t>Bath Salts with Essential Oil</t>
  </si>
  <si>
    <t xml:space="preserve">Beauty Oil - Macadamia &amp; Ravensara </t>
  </si>
  <si>
    <t xml:space="preserve">1 face sheet </t>
  </si>
  <si>
    <t>Marine Essence Spray - Lav &amp; Rosemary Ess. Oils</t>
  </si>
  <si>
    <t>Veinulo Special + Concentrate</t>
  </si>
  <si>
    <t xml:space="preserve">Product Name </t>
  </si>
  <si>
    <t>**</t>
  </si>
  <si>
    <t>TOTAL TREATMENT COST =</t>
  </si>
  <si>
    <t xml:space="preserve">Sensitive Skin treatment example </t>
  </si>
  <si>
    <t xml:space="preserve">Discovery treatment example </t>
  </si>
  <si>
    <t>Gernetic Product Costings 2024</t>
  </si>
  <si>
    <r>
      <t>Customise Your Treatment's Total Cost:  Copy &amp; paste the product lines above, and make-up your own treatment</t>
    </r>
    <r>
      <rPr>
        <b/>
        <i/>
        <sz val="14"/>
        <color theme="1"/>
        <rFont val="Lato"/>
        <family val="2"/>
      </rPr>
      <t xml:space="preserve">                                 ** Examples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</si>
</sst>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5" x14ac:knownFonts="1">
    <font>
      <sz val="12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Calibri"/>
      <family val="2"/>
      <scheme val="minor"/>
    </font>
    <font>
      <sz val="14"/>
      <color indexed="8"/>
      <name val="Lato"/>
      <family val="2"/>
    </font>
    <font>
      <sz val="12"/>
      <color indexed="8"/>
      <name val="Lato"/>
      <family val="2"/>
    </font>
    <font>
      <sz val="14"/>
      <name val="Lato"/>
      <family val="2"/>
    </font>
    <font>
      <u/>
      <sz val="14"/>
      <name val="Lato"/>
      <family val="2"/>
    </font>
    <font>
      <b/>
      <i/>
      <u/>
      <sz val="14"/>
      <name val="Lato"/>
      <family val="2"/>
    </font>
    <font>
      <b/>
      <sz val="14"/>
      <name val="Lato"/>
      <family val="2"/>
    </font>
    <font>
      <b/>
      <sz val="14"/>
      <color indexed="8"/>
      <name val="Lato"/>
      <family val="2"/>
    </font>
    <font>
      <u/>
      <sz val="14"/>
      <color theme="0"/>
      <name val="Lato"/>
      <family val="2"/>
    </font>
    <font>
      <b/>
      <i/>
      <u/>
      <sz val="14"/>
      <color theme="0"/>
      <name val="Lato"/>
      <family val="2"/>
    </font>
    <font>
      <b/>
      <i/>
      <sz val="14"/>
      <color theme="1"/>
      <name val="Lato"/>
      <family val="2"/>
    </font>
    <font>
      <b/>
      <sz val="14"/>
      <color theme="1"/>
      <name val="Lato"/>
      <family val="2"/>
    </font>
    <font>
      <b/>
      <i/>
      <u/>
      <sz val="14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12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64" fontId="9" fillId="0" borderId="2" xfId="1" applyNumberFormat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/>
  <colors>
    <mruColors>
      <color rgb="FF8DD7F7"/>
      <color rgb="FF66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246531</xdr:colOff>
      <xdr:row>0</xdr:row>
      <xdr:rowOff>0</xdr:rowOff>
    </xdr:from>
    <xdr:to>
      <xdr:col>1</xdr:col>
      <xdr:colOff>1120589</xdr:colOff>
      <xdr:row>1</xdr:row>
      <xdr:rowOff>4773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B43515-AFF9-DC4F-4076-3FA431AD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531" y="0"/>
          <a:ext cx="1490382" cy="721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2"/>
  <sheetViews>
    <sheetView tabSelected="1" zoomScale="85" zoomScaleNormal="85" workbookViewId="0">
      <pane ySplit="2" topLeftCell="A3" activePane="bottomLeft" state="frozen"/>
      <selection pane="bottomLeft" activeCell="B94" sqref="B94"/>
    </sheetView>
  </sheetViews>
  <sheetFormatPr defaultColWidth="14.375" defaultRowHeight="30" customHeight="1" x14ac:dyDescent="0.45"/>
  <cols>
    <col min="1" max="1" width="8.125" style="1" customWidth="1"/>
    <col min="2" max="2" width="54.375" style="8" customWidth="1"/>
    <col min="3" max="3" width="7.25" style="2" customWidth="1"/>
    <col min="4" max="4" width="6.375" style="2" customWidth="1"/>
    <col min="5" max="5" width="11.375" style="7" customWidth="1"/>
    <col min="6" max="6" width="12.25" style="9" customWidth="1"/>
    <col min="7" max="7" width="14.25" style="12" customWidth="1"/>
    <col min="8" max="8" width="19.125" style="1" customWidth="1"/>
    <col min="9" max="9" width="16.5" style="5" customWidth="1"/>
    <col min="10" max="11" width="14.75" style="6" customWidth="1"/>
    <col min="12" max="16384" width="14.375" style="1"/>
  </cols>
  <sheetData>
    <row r="1" spans="1:12" ht="56.25" customHeight="1" x14ac:dyDescent="0.45">
      <c r="A1" s="56" t="s">
        <v>115</v>
      </c>
      <c r="B1" s="56"/>
      <c r="C1" s="56"/>
      <c r="D1" s="56"/>
      <c r="E1" s="56"/>
      <c r="F1" s="56"/>
      <c r="G1" s="56"/>
      <c r="H1" s="56"/>
      <c r="I1" s="56" t="s">
        <v>104</v>
      </c>
      <c r="J1" s="56"/>
      <c r="K1" s="56"/>
    </row>
    <row r="2" spans="1:12" s="31" customFormat="1" ht="84" customHeight="1" x14ac:dyDescent="0.25">
      <c r="A2" s="55"/>
      <c r="B2" s="58" t="s">
        <v>81</v>
      </c>
      <c r="C2" s="59" t="s">
        <v>70</v>
      </c>
      <c r="D2" s="59"/>
      <c r="E2" s="60" t="s">
        <v>71</v>
      </c>
      <c r="F2" s="60" t="s">
        <v>84</v>
      </c>
      <c r="G2" s="60" t="s">
        <v>38</v>
      </c>
      <c r="H2" s="58" t="s">
        <v>91</v>
      </c>
      <c r="I2" s="60" t="s">
        <v>80</v>
      </c>
      <c r="J2" s="60" t="s">
        <v>41</v>
      </c>
      <c r="K2" s="60" t="s">
        <v>82</v>
      </c>
    </row>
    <row r="3" spans="1:12" s="21" customFormat="1" ht="30" customHeight="1" x14ac:dyDescent="0.25">
      <c r="A3" s="12"/>
      <c r="B3" s="13" t="s">
        <v>30</v>
      </c>
      <c r="C3" s="14">
        <v>500</v>
      </c>
      <c r="D3" s="15" t="s">
        <v>42</v>
      </c>
      <c r="E3" s="16">
        <f>I3/C3</f>
        <v>0.35799999999999998</v>
      </c>
      <c r="F3" s="12">
        <v>15</v>
      </c>
      <c r="G3" s="11">
        <f>I3/C3*F3</f>
        <v>5.37</v>
      </c>
      <c r="H3" s="12" t="s">
        <v>60</v>
      </c>
      <c r="I3" s="16">
        <v>179</v>
      </c>
      <c r="J3" s="16">
        <f>I3*0.1</f>
        <v>17.900000000000002</v>
      </c>
      <c r="K3" s="16">
        <f>SUM(I3:J3)</f>
        <v>196.9</v>
      </c>
    </row>
    <row r="4" spans="1:12" s="21" customFormat="1" ht="30" customHeight="1" x14ac:dyDescent="0.25">
      <c r="A4" s="12" t="s">
        <v>76</v>
      </c>
      <c r="B4" s="13" t="s">
        <v>89</v>
      </c>
      <c r="C4" s="14">
        <v>7</v>
      </c>
      <c r="D4" s="15" t="s">
        <v>42</v>
      </c>
      <c r="E4" s="16">
        <f>I4/C4</f>
        <v>5.9285714285714288</v>
      </c>
      <c r="F4" s="12">
        <v>1</v>
      </c>
      <c r="G4" s="11">
        <f>I4/C4*F4</f>
        <v>5.9285714285714288</v>
      </c>
      <c r="H4" s="12" t="s">
        <v>90</v>
      </c>
      <c r="I4" s="16">
        <v>41.5</v>
      </c>
      <c r="J4" s="16">
        <f>I4*0.1</f>
        <v>4.1500000000000004</v>
      </c>
      <c r="K4" s="16">
        <f>SUM(I4:J4)</f>
        <v>45.65</v>
      </c>
    </row>
    <row r="5" spans="1:12" s="21" customFormat="1" ht="30" customHeight="1" x14ac:dyDescent="0.25">
      <c r="A5" s="12" t="s">
        <v>76</v>
      </c>
      <c r="B5" s="13" t="s">
        <v>88</v>
      </c>
      <c r="C5" s="14">
        <v>7</v>
      </c>
      <c r="D5" s="15" t="s">
        <v>42</v>
      </c>
      <c r="E5" s="16">
        <f>I5/C5</f>
        <v>5.2</v>
      </c>
      <c r="F5" s="12">
        <v>1</v>
      </c>
      <c r="G5" s="11">
        <f>I5/C5*F5</f>
        <v>5.2</v>
      </c>
      <c r="H5" s="12" t="s">
        <v>90</v>
      </c>
      <c r="I5" s="16">
        <v>36.4</v>
      </c>
      <c r="J5" s="16">
        <f>I5*0.1</f>
        <v>3.64</v>
      </c>
      <c r="K5" s="16">
        <f>SUM(I5:J5)</f>
        <v>40.04</v>
      </c>
    </row>
    <row r="6" spans="1:12" s="21" customFormat="1" ht="30" customHeight="1" x14ac:dyDescent="0.25">
      <c r="A6" s="12" t="s">
        <v>76</v>
      </c>
      <c r="B6" s="13" t="s">
        <v>87</v>
      </c>
      <c r="C6" s="14">
        <v>7</v>
      </c>
      <c r="D6" s="15" t="s">
        <v>42</v>
      </c>
      <c r="E6" s="16">
        <f>I6/C6</f>
        <v>7.1000000000000005</v>
      </c>
      <c r="F6" s="12">
        <v>1</v>
      </c>
      <c r="G6" s="11">
        <f>I6/C6*F6</f>
        <v>7.1000000000000005</v>
      </c>
      <c r="H6" s="12" t="s">
        <v>90</v>
      </c>
      <c r="I6" s="16">
        <v>49.7</v>
      </c>
      <c r="J6" s="16">
        <f>I6*0.1</f>
        <v>4.9700000000000006</v>
      </c>
      <c r="K6" s="16">
        <f>SUM(I6:J6)</f>
        <v>54.67</v>
      </c>
    </row>
    <row r="7" spans="1:12" s="21" customFormat="1" ht="30" customHeight="1" x14ac:dyDescent="0.25">
      <c r="A7" s="12"/>
      <c r="B7" s="13" t="s">
        <v>78</v>
      </c>
      <c r="C7" s="14">
        <v>500</v>
      </c>
      <c r="D7" s="15" t="s">
        <v>52</v>
      </c>
      <c r="E7" s="16">
        <f t="shared" ref="E7:E32" si="0">I7/C7</f>
        <v>0.25</v>
      </c>
      <c r="F7" s="12">
        <v>30</v>
      </c>
      <c r="G7" s="11">
        <f t="shared" ref="G7:G32" si="1">I7/C7*F7</f>
        <v>7.5</v>
      </c>
      <c r="H7" s="12" t="s">
        <v>59</v>
      </c>
      <c r="I7" s="16">
        <v>125</v>
      </c>
      <c r="J7" s="16">
        <f t="shared" ref="J7:J32" si="2">I7*0.1</f>
        <v>12.5</v>
      </c>
      <c r="K7" s="16">
        <f t="shared" ref="K7:K58" si="3">SUM(I7:J7)</f>
        <v>137.5</v>
      </c>
      <c r="L7" s="21" t="s">
        <v>83</v>
      </c>
    </row>
    <row r="8" spans="1:12" s="21" customFormat="1" ht="30" customHeight="1" x14ac:dyDescent="0.25">
      <c r="A8" s="12"/>
      <c r="B8" s="13" t="s">
        <v>99</v>
      </c>
      <c r="C8" s="14">
        <v>150</v>
      </c>
      <c r="D8" s="15" t="s">
        <v>42</v>
      </c>
      <c r="E8" s="16">
        <f t="shared" si="0"/>
        <v>0.57800000000000007</v>
      </c>
      <c r="F8" s="12">
        <v>15</v>
      </c>
      <c r="G8" s="11">
        <f t="shared" si="1"/>
        <v>8.6700000000000017</v>
      </c>
      <c r="H8" s="12" t="s">
        <v>60</v>
      </c>
      <c r="I8" s="16">
        <v>86.7</v>
      </c>
      <c r="J8" s="16">
        <f t="shared" si="2"/>
        <v>8.67</v>
      </c>
      <c r="K8" s="16">
        <f t="shared" si="3"/>
        <v>95.37</v>
      </c>
    </row>
    <row r="9" spans="1:12" s="21" customFormat="1" ht="30" customHeight="1" x14ac:dyDescent="0.25">
      <c r="A9" s="12"/>
      <c r="B9" s="13" t="s">
        <v>26</v>
      </c>
      <c r="C9" s="14">
        <v>150</v>
      </c>
      <c r="D9" s="15" t="s">
        <v>42</v>
      </c>
      <c r="E9" s="16">
        <f t="shared" si="0"/>
        <v>0.53333333333333333</v>
      </c>
      <c r="F9" s="12">
        <v>7.5</v>
      </c>
      <c r="G9" s="11">
        <f t="shared" si="1"/>
        <v>4</v>
      </c>
      <c r="H9" s="12" t="s">
        <v>66</v>
      </c>
      <c r="I9" s="16">
        <v>80</v>
      </c>
      <c r="J9" s="16">
        <f t="shared" si="2"/>
        <v>8</v>
      </c>
      <c r="K9" s="16">
        <f t="shared" si="3"/>
        <v>88</v>
      </c>
    </row>
    <row r="10" spans="1:12" s="21" customFormat="1" ht="30" customHeight="1" x14ac:dyDescent="0.25">
      <c r="A10" s="12" t="s">
        <v>76</v>
      </c>
      <c r="B10" s="13" t="s">
        <v>105</v>
      </c>
      <c r="C10" s="14">
        <v>400</v>
      </c>
      <c r="D10" s="15" t="s">
        <v>0</v>
      </c>
      <c r="E10" s="16">
        <f t="shared" si="0"/>
        <v>8.5999999999999993E-2</v>
      </c>
      <c r="F10" s="12">
        <v>15</v>
      </c>
      <c r="G10" s="11">
        <f t="shared" si="1"/>
        <v>1.2899999999999998</v>
      </c>
      <c r="H10" s="12" t="s">
        <v>60</v>
      </c>
      <c r="I10" s="17">
        <v>34.4</v>
      </c>
      <c r="J10" s="16">
        <f t="shared" si="2"/>
        <v>3.44</v>
      </c>
      <c r="K10" s="16">
        <f t="shared" si="3"/>
        <v>37.839999999999996</v>
      </c>
    </row>
    <row r="11" spans="1:12" s="21" customFormat="1" ht="30" customHeight="1" x14ac:dyDescent="0.25">
      <c r="A11" s="12"/>
      <c r="B11" s="13" t="s">
        <v>106</v>
      </c>
      <c r="C11" s="14">
        <v>500</v>
      </c>
      <c r="D11" s="15" t="s">
        <v>42</v>
      </c>
      <c r="E11" s="16">
        <f t="shared" si="0"/>
        <v>0.188</v>
      </c>
      <c r="F11" s="12">
        <v>15</v>
      </c>
      <c r="G11" s="11">
        <f t="shared" si="1"/>
        <v>2.82</v>
      </c>
      <c r="H11" s="12" t="s">
        <v>60</v>
      </c>
      <c r="I11" s="16">
        <v>94</v>
      </c>
      <c r="J11" s="16">
        <f t="shared" si="2"/>
        <v>9.4</v>
      </c>
      <c r="K11" s="16">
        <f t="shared" si="3"/>
        <v>103.4</v>
      </c>
    </row>
    <row r="12" spans="1:12" s="21" customFormat="1" ht="30" customHeight="1" x14ac:dyDescent="0.25">
      <c r="A12" s="12"/>
      <c r="B12" s="13" t="s">
        <v>27</v>
      </c>
      <c r="C12" s="12">
        <v>500</v>
      </c>
      <c r="D12" s="12" t="s">
        <v>42</v>
      </c>
      <c r="E12" s="16">
        <f t="shared" si="0"/>
        <v>0.16800000000000001</v>
      </c>
      <c r="F12" s="12">
        <v>15</v>
      </c>
      <c r="G12" s="11">
        <f t="shared" si="1"/>
        <v>2.52</v>
      </c>
      <c r="H12" s="12" t="s">
        <v>60</v>
      </c>
      <c r="I12" s="11">
        <v>84</v>
      </c>
      <c r="J12" s="16">
        <f t="shared" si="2"/>
        <v>8.4</v>
      </c>
      <c r="K12" s="16">
        <f t="shared" si="3"/>
        <v>92.4</v>
      </c>
    </row>
    <row r="13" spans="1:12" s="21" customFormat="1" ht="30" customHeight="1" x14ac:dyDescent="0.25">
      <c r="A13" s="12"/>
      <c r="B13" s="13" t="s">
        <v>29</v>
      </c>
      <c r="C13" s="14">
        <v>50</v>
      </c>
      <c r="D13" s="15" t="s">
        <v>42</v>
      </c>
      <c r="E13" s="16">
        <f t="shared" si="0"/>
        <v>3.34</v>
      </c>
      <c r="F13" s="12">
        <v>1</v>
      </c>
      <c r="G13" s="11">
        <f t="shared" si="1"/>
        <v>3.34</v>
      </c>
      <c r="H13" s="12" t="s">
        <v>62</v>
      </c>
      <c r="I13" s="16">
        <v>167</v>
      </c>
      <c r="J13" s="16">
        <f t="shared" si="2"/>
        <v>16.7</v>
      </c>
      <c r="K13" s="16">
        <f t="shared" si="3"/>
        <v>183.7</v>
      </c>
    </row>
    <row r="14" spans="1:12" s="21" customFormat="1" ht="30" customHeight="1" x14ac:dyDescent="0.25">
      <c r="A14" s="12"/>
      <c r="B14" s="13" t="s">
        <v>103</v>
      </c>
      <c r="C14" s="12">
        <v>150</v>
      </c>
      <c r="D14" s="12" t="s">
        <v>42</v>
      </c>
      <c r="E14" s="16">
        <f t="shared" ref="E14" si="4">I14/C14</f>
        <v>0.6333333333333333</v>
      </c>
      <c r="F14" s="12">
        <v>2.5</v>
      </c>
      <c r="G14" s="11">
        <f t="shared" ref="G14" si="5">I14/C14*F14</f>
        <v>1.5833333333333333</v>
      </c>
      <c r="H14" s="19" t="s">
        <v>58</v>
      </c>
      <c r="I14" s="11">
        <v>95</v>
      </c>
      <c r="J14" s="16">
        <f t="shared" ref="J14" si="6">I14*0.1</f>
        <v>9.5</v>
      </c>
      <c r="K14" s="16">
        <f t="shared" ref="K14" si="7">SUM(I14:J14)</f>
        <v>104.5</v>
      </c>
    </row>
    <row r="15" spans="1:12" s="21" customFormat="1" ht="30" customHeight="1" x14ac:dyDescent="0.25">
      <c r="A15" s="12" t="s">
        <v>76</v>
      </c>
      <c r="B15" s="13" t="s">
        <v>28</v>
      </c>
      <c r="C15" s="12">
        <v>100</v>
      </c>
      <c r="D15" s="12" t="s">
        <v>42</v>
      </c>
      <c r="E15" s="16">
        <f t="shared" si="0"/>
        <v>0.45600000000000002</v>
      </c>
      <c r="F15" s="12">
        <v>5</v>
      </c>
      <c r="G15" s="11">
        <f t="shared" si="1"/>
        <v>2.2800000000000002</v>
      </c>
      <c r="H15" s="12" t="s">
        <v>63</v>
      </c>
      <c r="I15" s="11">
        <v>45.6</v>
      </c>
      <c r="J15" s="16">
        <f t="shared" si="2"/>
        <v>4.5600000000000005</v>
      </c>
      <c r="K15" s="16">
        <f t="shared" si="3"/>
        <v>50.160000000000004</v>
      </c>
    </row>
    <row r="16" spans="1:12" s="21" customFormat="1" ht="30" customHeight="1" x14ac:dyDescent="0.25">
      <c r="A16" s="12"/>
      <c r="B16" s="13" t="s">
        <v>31</v>
      </c>
      <c r="C16" s="14">
        <v>150</v>
      </c>
      <c r="D16" s="15" t="s">
        <v>42</v>
      </c>
      <c r="E16" s="16">
        <f t="shared" si="0"/>
        <v>1.2</v>
      </c>
      <c r="F16" s="12">
        <v>1</v>
      </c>
      <c r="G16" s="11">
        <f t="shared" si="1"/>
        <v>1.2</v>
      </c>
      <c r="H16" s="12" t="s">
        <v>62</v>
      </c>
      <c r="I16" s="16">
        <v>180</v>
      </c>
      <c r="J16" s="16">
        <f t="shared" si="2"/>
        <v>18</v>
      </c>
      <c r="K16" s="16">
        <f t="shared" si="3"/>
        <v>198</v>
      </c>
    </row>
    <row r="17" spans="1:11" s="21" customFormat="1" ht="30" customHeight="1" x14ac:dyDescent="0.25">
      <c r="A17" s="12" t="s">
        <v>76</v>
      </c>
      <c r="B17" s="13" t="s">
        <v>50</v>
      </c>
      <c r="C17" s="14">
        <v>200</v>
      </c>
      <c r="D17" s="15" t="s">
        <v>42</v>
      </c>
      <c r="E17" s="16">
        <f t="shared" si="0"/>
        <v>0.16649999999999998</v>
      </c>
      <c r="F17" s="12">
        <v>2.5</v>
      </c>
      <c r="G17" s="11">
        <f t="shared" si="1"/>
        <v>0.41624999999999995</v>
      </c>
      <c r="H17" s="12" t="s">
        <v>58</v>
      </c>
      <c r="I17" s="16">
        <v>33.299999999999997</v>
      </c>
      <c r="J17" s="16">
        <f t="shared" si="2"/>
        <v>3.33</v>
      </c>
      <c r="K17" s="16">
        <f t="shared" si="3"/>
        <v>36.629999999999995</v>
      </c>
    </row>
    <row r="18" spans="1:11" s="21" customFormat="1" ht="30" customHeight="1" x14ac:dyDescent="0.25">
      <c r="A18" s="12"/>
      <c r="B18" s="13" t="s">
        <v>32</v>
      </c>
      <c r="C18" s="14">
        <v>500</v>
      </c>
      <c r="D18" s="15" t="s">
        <v>42</v>
      </c>
      <c r="E18" s="16">
        <f t="shared" si="0"/>
        <v>0.13400000000000001</v>
      </c>
      <c r="F18" s="12">
        <v>15</v>
      </c>
      <c r="G18" s="11">
        <f t="shared" si="1"/>
        <v>2.0100000000000002</v>
      </c>
      <c r="H18" s="12" t="s">
        <v>60</v>
      </c>
      <c r="I18" s="16">
        <v>67</v>
      </c>
      <c r="J18" s="16">
        <f t="shared" si="2"/>
        <v>6.7</v>
      </c>
      <c r="K18" s="16">
        <f t="shared" si="3"/>
        <v>73.7</v>
      </c>
    </row>
    <row r="19" spans="1:11" s="21" customFormat="1" ht="30" customHeight="1" x14ac:dyDescent="0.25">
      <c r="A19" s="12"/>
      <c r="B19" s="13" t="s">
        <v>15</v>
      </c>
      <c r="C19" s="14">
        <v>40</v>
      </c>
      <c r="D19" s="15" t="s">
        <v>42</v>
      </c>
      <c r="E19" s="16">
        <f t="shared" si="0"/>
        <v>2.95</v>
      </c>
      <c r="F19" s="12">
        <v>5</v>
      </c>
      <c r="G19" s="11">
        <f t="shared" si="1"/>
        <v>14.75</v>
      </c>
      <c r="H19" s="12" t="s">
        <v>95</v>
      </c>
      <c r="I19" s="16">
        <v>118</v>
      </c>
      <c r="J19" s="16">
        <f t="shared" si="2"/>
        <v>11.8</v>
      </c>
      <c r="K19" s="16">
        <f t="shared" si="3"/>
        <v>129.80000000000001</v>
      </c>
    </row>
    <row r="20" spans="1:11" s="21" customFormat="1" ht="30" customHeight="1" x14ac:dyDescent="0.25">
      <c r="A20" s="12"/>
      <c r="B20" s="13" t="s">
        <v>77</v>
      </c>
      <c r="C20" s="14">
        <v>5</v>
      </c>
      <c r="D20" s="15" t="s">
        <v>42</v>
      </c>
      <c r="E20" s="16">
        <f t="shared" si="0"/>
        <v>6.2</v>
      </c>
      <c r="F20" s="12">
        <v>0.05</v>
      </c>
      <c r="G20" s="11">
        <f t="shared" si="1"/>
        <v>0.31000000000000005</v>
      </c>
      <c r="H20" s="18" t="s">
        <v>92</v>
      </c>
      <c r="I20" s="16">
        <v>31</v>
      </c>
      <c r="J20" s="16">
        <f t="shared" si="2"/>
        <v>3.1</v>
      </c>
      <c r="K20" s="16">
        <f t="shared" si="3"/>
        <v>34.1</v>
      </c>
    </row>
    <row r="21" spans="1:11" s="21" customFormat="1" ht="30" customHeight="1" x14ac:dyDescent="0.25">
      <c r="A21" s="12"/>
      <c r="B21" s="13" t="s">
        <v>45</v>
      </c>
      <c r="C21" s="14">
        <v>5</v>
      </c>
      <c r="D21" s="15" t="s">
        <v>42</v>
      </c>
      <c r="E21" s="16">
        <f t="shared" si="0"/>
        <v>6.2</v>
      </c>
      <c r="F21" s="12">
        <v>0.05</v>
      </c>
      <c r="G21" s="11">
        <f t="shared" si="1"/>
        <v>0.31000000000000005</v>
      </c>
      <c r="H21" s="18" t="s">
        <v>92</v>
      </c>
      <c r="I21" s="16">
        <v>31</v>
      </c>
      <c r="J21" s="16">
        <f t="shared" si="2"/>
        <v>3.1</v>
      </c>
      <c r="K21" s="16">
        <f t="shared" si="3"/>
        <v>34.1</v>
      </c>
    </row>
    <row r="22" spans="1:11" s="21" customFormat="1" ht="30" customHeight="1" x14ac:dyDescent="0.25">
      <c r="A22" s="12"/>
      <c r="B22" s="13" t="s">
        <v>46</v>
      </c>
      <c r="C22" s="14">
        <v>5</v>
      </c>
      <c r="D22" s="15" t="s">
        <v>42</v>
      </c>
      <c r="E22" s="16">
        <f t="shared" si="0"/>
        <v>6.2</v>
      </c>
      <c r="F22" s="12">
        <v>0.05</v>
      </c>
      <c r="G22" s="11">
        <f t="shared" si="1"/>
        <v>0.31000000000000005</v>
      </c>
      <c r="H22" s="18" t="s">
        <v>92</v>
      </c>
      <c r="I22" s="16">
        <v>31</v>
      </c>
      <c r="J22" s="16">
        <f t="shared" si="2"/>
        <v>3.1</v>
      </c>
      <c r="K22" s="16">
        <f t="shared" si="3"/>
        <v>34.1</v>
      </c>
    </row>
    <row r="23" spans="1:11" s="21" customFormat="1" ht="30" customHeight="1" x14ac:dyDescent="0.25">
      <c r="A23" s="12" t="s">
        <v>76</v>
      </c>
      <c r="B23" s="13" t="s">
        <v>33</v>
      </c>
      <c r="C23" s="14">
        <v>25</v>
      </c>
      <c r="D23" s="15" t="s">
        <v>42</v>
      </c>
      <c r="E23" s="16">
        <f t="shared" si="0"/>
        <v>3.0760000000000001</v>
      </c>
      <c r="F23" s="12">
        <v>0.5</v>
      </c>
      <c r="G23" s="11">
        <f t="shared" si="1"/>
        <v>1.538</v>
      </c>
      <c r="H23" s="12" t="s">
        <v>61</v>
      </c>
      <c r="I23" s="16">
        <v>76.900000000000006</v>
      </c>
      <c r="J23" s="16">
        <f t="shared" si="2"/>
        <v>7.6900000000000013</v>
      </c>
      <c r="K23" s="16">
        <f t="shared" si="3"/>
        <v>84.59</v>
      </c>
    </row>
    <row r="24" spans="1:11" s="21" customFormat="1" ht="30" customHeight="1" x14ac:dyDescent="0.25">
      <c r="A24" s="12"/>
      <c r="B24" s="13" t="s">
        <v>34</v>
      </c>
      <c r="C24" s="14">
        <v>150</v>
      </c>
      <c r="D24" s="15" t="s">
        <v>42</v>
      </c>
      <c r="E24" s="16">
        <f t="shared" si="0"/>
        <v>0.46666666666666667</v>
      </c>
      <c r="F24" s="12">
        <v>0.5</v>
      </c>
      <c r="G24" s="11">
        <f t="shared" si="1"/>
        <v>0.23333333333333334</v>
      </c>
      <c r="H24" s="12" t="s">
        <v>61</v>
      </c>
      <c r="I24" s="16">
        <v>70</v>
      </c>
      <c r="J24" s="16">
        <f t="shared" si="2"/>
        <v>7</v>
      </c>
      <c r="K24" s="16">
        <f t="shared" si="3"/>
        <v>77</v>
      </c>
    </row>
    <row r="25" spans="1:11" s="21" customFormat="1" ht="30" customHeight="1" x14ac:dyDescent="0.25">
      <c r="A25" s="12"/>
      <c r="B25" s="13" t="s">
        <v>72</v>
      </c>
      <c r="C25" s="14">
        <v>500</v>
      </c>
      <c r="D25" s="15" t="s">
        <v>42</v>
      </c>
      <c r="E25" s="16">
        <f t="shared" si="0"/>
        <v>0.11600000000000001</v>
      </c>
      <c r="F25" s="12">
        <v>10</v>
      </c>
      <c r="G25" s="11">
        <f t="shared" si="1"/>
        <v>1.1600000000000001</v>
      </c>
      <c r="H25" s="12" t="s">
        <v>64</v>
      </c>
      <c r="I25" s="16">
        <v>58</v>
      </c>
      <c r="J25" s="16">
        <f t="shared" si="2"/>
        <v>5.8000000000000007</v>
      </c>
      <c r="K25" s="16">
        <f t="shared" si="3"/>
        <v>63.8</v>
      </c>
    </row>
    <row r="26" spans="1:11" s="21" customFormat="1" ht="30" customHeight="1" x14ac:dyDescent="0.25">
      <c r="A26" s="12"/>
      <c r="B26" s="13" t="s">
        <v>75</v>
      </c>
      <c r="C26" s="12">
        <v>40</v>
      </c>
      <c r="D26" s="12" t="s">
        <v>42</v>
      </c>
      <c r="E26" s="16">
        <f t="shared" si="0"/>
        <v>2.7749999999999999</v>
      </c>
      <c r="F26" s="12">
        <v>2.5</v>
      </c>
      <c r="G26" s="11">
        <f t="shared" si="1"/>
        <v>6.9375</v>
      </c>
      <c r="H26" s="12" t="s">
        <v>58</v>
      </c>
      <c r="I26" s="11">
        <v>111</v>
      </c>
      <c r="J26" s="16">
        <f t="shared" si="2"/>
        <v>11.100000000000001</v>
      </c>
      <c r="K26" s="16">
        <f t="shared" si="3"/>
        <v>122.1</v>
      </c>
    </row>
    <row r="27" spans="1:11" s="21" customFormat="1" ht="30" customHeight="1" x14ac:dyDescent="0.25">
      <c r="A27" s="12"/>
      <c r="B27" s="13" t="s">
        <v>69</v>
      </c>
      <c r="C27" s="14">
        <v>1</v>
      </c>
      <c r="D27" s="15" t="s">
        <v>43</v>
      </c>
      <c r="E27" s="16">
        <f t="shared" si="0"/>
        <v>151</v>
      </c>
      <c r="F27" s="12">
        <v>0.01</v>
      </c>
      <c r="G27" s="11">
        <f t="shared" si="1"/>
        <v>1.51</v>
      </c>
      <c r="H27" s="12" t="s">
        <v>107</v>
      </c>
      <c r="I27" s="16">
        <v>151</v>
      </c>
      <c r="J27" s="16">
        <f t="shared" si="2"/>
        <v>15.100000000000001</v>
      </c>
      <c r="K27" s="16">
        <f t="shared" si="3"/>
        <v>166.1</v>
      </c>
    </row>
    <row r="28" spans="1:11" s="21" customFormat="1" ht="30" customHeight="1" x14ac:dyDescent="0.25">
      <c r="A28" s="12"/>
      <c r="B28" s="13" t="s">
        <v>3</v>
      </c>
      <c r="C28" s="14">
        <v>250</v>
      </c>
      <c r="D28" s="15" t="s">
        <v>0</v>
      </c>
      <c r="E28" s="16">
        <f t="shared" si="0"/>
        <v>0.3</v>
      </c>
      <c r="F28" s="12">
        <v>15</v>
      </c>
      <c r="G28" s="11">
        <f t="shared" si="1"/>
        <v>4.5</v>
      </c>
      <c r="H28" s="12" t="s">
        <v>60</v>
      </c>
      <c r="I28" s="16">
        <v>75</v>
      </c>
      <c r="J28" s="16">
        <f t="shared" si="2"/>
        <v>7.5</v>
      </c>
      <c r="K28" s="16">
        <f t="shared" si="3"/>
        <v>82.5</v>
      </c>
    </row>
    <row r="29" spans="1:11" s="21" customFormat="1" ht="30" customHeight="1" x14ac:dyDescent="0.25">
      <c r="A29" s="12"/>
      <c r="B29" s="13" t="s">
        <v>74</v>
      </c>
      <c r="C29" s="14">
        <v>150</v>
      </c>
      <c r="D29" s="15" t="s">
        <v>42</v>
      </c>
      <c r="E29" s="16">
        <f t="shared" si="0"/>
        <v>0.52666666666666662</v>
      </c>
      <c r="F29" s="12">
        <v>2.5</v>
      </c>
      <c r="G29" s="11">
        <f t="shared" si="1"/>
        <v>1.3166666666666664</v>
      </c>
      <c r="H29" s="12" t="s">
        <v>58</v>
      </c>
      <c r="I29" s="16">
        <v>79</v>
      </c>
      <c r="J29" s="16">
        <f t="shared" si="2"/>
        <v>7.9</v>
      </c>
      <c r="K29" s="16">
        <f t="shared" si="3"/>
        <v>86.9</v>
      </c>
    </row>
    <row r="30" spans="1:11" s="21" customFormat="1" ht="30" customHeight="1" x14ac:dyDescent="0.25">
      <c r="A30" s="12"/>
      <c r="B30" s="13" t="s">
        <v>35</v>
      </c>
      <c r="C30" s="14">
        <v>150</v>
      </c>
      <c r="D30" s="15" t="s">
        <v>42</v>
      </c>
      <c r="E30" s="16">
        <f t="shared" si="0"/>
        <v>0.6</v>
      </c>
      <c r="F30" s="12">
        <v>1</v>
      </c>
      <c r="G30" s="11">
        <f t="shared" si="1"/>
        <v>0.6</v>
      </c>
      <c r="H30" s="12" t="s">
        <v>62</v>
      </c>
      <c r="I30" s="16">
        <v>90</v>
      </c>
      <c r="J30" s="16">
        <f t="shared" si="2"/>
        <v>9</v>
      </c>
      <c r="K30" s="16">
        <f t="shared" si="3"/>
        <v>99</v>
      </c>
    </row>
    <row r="31" spans="1:11" s="21" customFormat="1" ht="30" customHeight="1" x14ac:dyDescent="0.25">
      <c r="A31" s="12"/>
      <c r="B31" s="13" t="s">
        <v>36</v>
      </c>
      <c r="C31" s="14">
        <v>500</v>
      </c>
      <c r="D31" s="15" t="s">
        <v>42</v>
      </c>
      <c r="E31" s="16">
        <f t="shared" si="0"/>
        <v>0.114</v>
      </c>
      <c r="F31" s="12">
        <v>30</v>
      </c>
      <c r="G31" s="11">
        <f t="shared" si="1"/>
        <v>3.42</v>
      </c>
      <c r="H31" s="12" t="s">
        <v>59</v>
      </c>
      <c r="I31" s="16">
        <v>57</v>
      </c>
      <c r="J31" s="16">
        <f t="shared" si="2"/>
        <v>5.7</v>
      </c>
      <c r="K31" s="16">
        <f t="shared" si="3"/>
        <v>62.7</v>
      </c>
    </row>
    <row r="32" spans="1:11" s="21" customFormat="1" ht="30" customHeight="1" x14ac:dyDescent="0.25">
      <c r="A32" s="12"/>
      <c r="B32" s="13" t="s">
        <v>37</v>
      </c>
      <c r="C32" s="14">
        <v>30</v>
      </c>
      <c r="D32" s="15" t="s">
        <v>42</v>
      </c>
      <c r="E32" s="16">
        <f t="shared" si="0"/>
        <v>1.2733333333333334</v>
      </c>
      <c r="F32" s="12">
        <v>1</v>
      </c>
      <c r="G32" s="11">
        <f t="shared" si="1"/>
        <v>1.2733333333333334</v>
      </c>
      <c r="H32" s="12" t="s">
        <v>62</v>
      </c>
      <c r="I32" s="16">
        <v>38.200000000000003</v>
      </c>
      <c r="J32" s="16">
        <f t="shared" si="2"/>
        <v>3.8200000000000003</v>
      </c>
      <c r="K32" s="16">
        <f t="shared" si="3"/>
        <v>42.02</v>
      </c>
    </row>
    <row r="33" spans="1:11" s="21" customFormat="1" ht="30" customHeight="1" x14ac:dyDescent="0.25">
      <c r="A33" s="12"/>
      <c r="B33" s="13" t="s">
        <v>14</v>
      </c>
      <c r="C33" s="14">
        <v>150</v>
      </c>
      <c r="D33" s="15" t="s">
        <v>42</v>
      </c>
      <c r="E33" s="16">
        <f t="shared" ref="E33:E58" si="8">I33/C33</f>
        <v>0.6</v>
      </c>
      <c r="F33" s="12">
        <v>7.5</v>
      </c>
      <c r="G33" s="11">
        <f t="shared" ref="G33:G58" si="9">I33/C33*F33</f>
        <v>4.5</v>
      </c>
      <c r="H33" s="12" t="s">
        <v>66</v>
      </c>
      <c r="I33" s="16">
        <v>90</v>
      </c>
      <c r="J33" s="16">
        <f t="shared" ref="J33:J58" si="10">I33*0.1</f>
        <v>9</v>
      </c>
      <c r="K33" s="16">
        <f t="shared" si="3"/>
        <v>99</v>
      </c>
    </row>
    <row r="34" spans="1:11" s="21" customFormat="1" ht="30" customHeight="1" x14ac:dyDescent="0.25">
      <c r="A34" s="12"/>
      <c r="B34" s="13" t="s">
        <v>16</v>
      </c>
      <c r="C34" s="14">
        <v>150</v>
      </c>
      <c r="D34" s="15" t="s">
        <v>42</v>
      </c>
      <c r="E34" s="16">
        <f t="shared" si="8"/>
        <v>0.47333333333333333</v>
      </c>
      <c r="F34" s="12">
        <v>7.5</v>
      </c>
      <c r="G34" s="11">
        <f t="shared" si="9"/>
        <v>3.55</v>
      </c>
      <c r="H34" s="12" t="s">
        <v>66</v>
      </c>
      <c r="I34" s="16">
        <v>71</v>
      </c>
      <c r="J34" s="16">
        <f t="shared" si="10"/>
        <v>7.1000000000000005</v>
      </c>
      <c r="K34" s="16">
        <f t="shared" si="3"/>
        <v>78.099999999999994</v>
      </c>
    </row>
    <row r="35" spans="1:11" s="21" customFormat="1" ht="30" customHeight="1" x14ac:dyDescent="0.25">
      <c r="A35" s="12"/>
      <c r="B35" s="13" t="s">
        <v>17</v>
      </c>
      <c r="C35" s="14">
        <v>500</v>
      </c>
      <c r="D35" s="15" t="s">
        <v>42</v>
      </c>
      <c r="E35" s="16">
        <f t="shared" si="8"/>
        <v>0.11</v>
      </c>
      <c r="F35" s="12">
        <v>15</v>
      </c>
      <c r="G35" s="11">
        <f t="shared" si="9"/>
        <v>1.65</v>
      </c>
      <c r="H35" s="12" t="s">
        <v>60</v>
      </c>
      <c r="I35" s="16">
        <v>55</v>
      </c>
      <c r="J35" s="16">
        <f t="shared" si="10"/>
        <v>5.5</v>
      </c>
      <c r="K35" s="16">
        <f t="shared" si="3"/>
        <v>60.5</v>
      </c>
    </row>
    <row r="36" spans="1:11" s="21" customFormat="1" ht="30" customHeight="1" x14ac:dyDescent="0.25">
      <c r="A36" s="12"/>
      <c r="B36" s="13" t="s">
        <v>44</v>
      </c>
      <c r="C36" s="14">
        <v>40</v>
      </c>
      <c r="D36" s="15" t="s">
        <v>42</v>
      </c>
      <c r="E36" s="16">
        <f t="shared" si="8"/>
        <v>1.1499999999999999</v>
      </c>
      <c r="F36" s="12">
        <v>1</v>
      </c>
      <c r="G36" s="11">
        <f t="shared" si="9"/>
        <v>1.1499999999999999</v>
      </c>
      <c r="H36" s="19" t="s">
        <v>62</v>
      </c>
      <c r="I36" s="16">
        <v>46</v>
      </c>
      <c r="J36" s="16">
        <f t="shared" si="10"/>
        <v>4.6000000000000005</v>
      </c>
      <c r="K36" s="16">
        <f t="shared" si="3"/>
        <v>50.6</v>
      </c>
    </row>
    <row r="37" spans="1:11" s="21" customFormat="1" ht="30" customHeight="1" x14ac:dyDescent="0.25">
      <c r="A37" s="22"/>
      <c r="B37" s="13" t="s">
        <v>18</v>
      </c>
      <c r="C37" s="12">
        <v>50</v>
      </c>
      <c r="D37" s="20" t="s">
        <v>40</v>
      </c>
      <c r="E37" s="16">
        <f t="shared" si="8"/>
        <v>1.44</v>
      </c>
      <c r="F37" s="12">
        <v>1</v>
      </c>
      <c r="G37" s="11">
        <f t="shared" si="9"/>
        <v>1.44</v>
      </c>
      <c r="H37" s="12" t="s">
        <v>62</v>
      </c>
      <c r="I37" s="11">
        <v>72</v>
      </c>
      <c r="J37" s="16">
        <f t="shared" si="10"/>
        <v>7.2</v>
      </c>
      <c r="K37" s="16">
        <f t="shared" si="3"/>
        <v>79.2</v>
      </c>
    </row>
    <row r="38" spans="1:11" s="21" customFormat="1" ht="30" customHeight="1" x14ac:dyDescent="0.25">
      <c r="A38" s="22"/>
      <c r="B38" s="13" t="s">
        <v>51</v>
      </c>
      <c r="C38" s="12">
        <v>500</v>
      </c>
      <c r="D38" s="20" t="s">
        <v>57</v>
      </c>
      <c r="E38" s="16">
        <f t="shared" si="8"/>
        <v>0.25800000000000001</v>
      </c>
      <c r="F38" s="12">
        <v>30</v>
      </c>
      <c r="G38" s="11">
        <f t="shared" si="9"/>
        <v>7.74</v>
      </c>
      <c r="H38" s="12" t="s">
        <v>59</v>
      </c>
      <c r="I38" s="11">
        <v>129</v>
      </c>
      <c r="J38" s="16">
        <f t="shared" si="10"/>
        <v>12.9</v>
      </c>
      <c r="K38" s="16">
        <f t="shared" si="3"/>
        <v>141.9</v>
      </c>
    </row>
    <row r="39" spans="1:11" s="21" customFormat="1" ht="30" customHeight="1" x14ac:dyDescent="0.25">
      <c r="A39" s="22"/>
      <c r="B39" s="13" t="s">
        <v>39</v>
      </c>
      <c r="C39" s="12">
        <v>25</v>
      </c>
      <c r="D39" s="20" t="s">
        <v>0</v>
      </c>
      <c r="E39" s="16">
        <f t="shared" si="8"/>
        <v>3.24</v>
      </c>
      <c r="F39" s="12">
        <v>1</v>
      </c>
      <c r="G39" s="11">
        <f t="shared" si="9"/>
        <v>3.24</v>
      </c>
      <c r="H39" s="19" t="s">
        <v>62</v>
      </c>
      <c r="I39" s="11">
        <v>81</v>
      </c>
      <c r="J39" s="16">
        <f t="shared" si="10"/>
        <v>8.1</v>
      </c>
      <c r="K39" s="16">
        <f t="shared" si="3"/>
        <v>89.1</v>
      </c>
    </row>
    <row r="40" spans="1:11" s="21" customFormat="1" ht="30" customHeight="1" x14ac:dyDescent="0.25">
      <c r="A40" s="12"/>
      <c r="B40" s="13" t="s">
        <v>19</v>
      </c>
      <c r="C40" s="14">
        <v>150</v>
      </c>
      <c r="D40" s="15" t="s">
        <v>42</v>
      </c>
      <c r="E40" s="16">
        <f t="shared" si="8"/>
        <v>0.82666666666666666</v>
      </c>
      <c r="F40" s="12">
        <v>15</v>
      </c>
      <c r="G40" s="11">
        <f t="shared" si="9"/>
        <v>12.4</v>
      </c>
      <c r="H40" s="12" t="s">
        <v>60</v>
      </c>
      <c r="I40" s="16">
        <v>124</v>
      </c>
      <c r="J40" s="16">
        <f t="shared" si="10"/>
        <v>12.4</v>
      </c>
      <c r="K40" s="16">
        <f t="shared" si="3"/>
        <v>136.4</v>
      </c>
    </row>
    <row r="41" spans="1:11" s="21" customFormat="1" ht="30" customHeight="1" x14ac:dyDescent="0.25">
      <c r="A41" s="12"/>
      <c r="B41" s="13" t="s">
        <v>4</v>
      </c>
      <c r="C41" s="14">
        <v>150</v>
      </c>
      <c r="D41" s="15" t="s">
        <v>42</v>
      </c>
      <c r="E41" s="16">
        <f t="shared" si="8"/>
        <v>0.28666666666666668</v>
      </c>
      <c r="F41" s="12">
        <v>5</v>
      </c>
      <c r="G41" s="11">
        <f t="shared" si="9"/>
        <v>1.4333333333333333</v>
      </c>
      <c r="H41" s="12" t="s">
        <v>63</v>
      </c>
      <c r="I41" s="16">
        <v>43</v>
      </c>
      <c r="J41" s="16">
        <f t="shared" si="10"/>
        <v>4.3</v>
      </c>
      <c r="K41" s="16">
        <f t="shared" si="3"/>
        <v>47.3</v>
      </c>
    </row>
    <row r="42" spans="1:11" s="21" customFormat="1" ht="30" customHeight="1" x14ac:dyDescent="0.25">
      <c r="A42" s="12"/>
      <c r="B42" s="13" t="s">
        <v>102</v>
      </c>
      <c r="C42" s="14">
        <v>500</v>
      </c>
      <c r="D42" s="15" t="s">
        <v>42</v>
      </c>
      <c r="E42" s="16">
        <f t="shared" si="8"/>
        <v>0.16800000000000001</v>
      </c>
      <c r="F42" s="12">
        <v>15</v>
      </c>
      <c r="G42" s="11">
        <f t="shared" si="9"/>
        <v>2.52</v>
      </c>
      <c r="H42" s="12" t="s">
        <v>60</v>
      </c>
      <c r="I42" s="16">
        <v>84</v>
      </c>
      <c r="J42" s="16">
        <f t="shared" si="10"/>
        <v>8.4</v>
      </c>
      <c r="K42" s="16">
        <f t="shared" si="3"/>
        <v>92.4</v>
      </c>
    </row>
    <row r="43" spans="1:11" s="21" customFormat="1" ht="30" customHeight="1" x14ac:dyDescent="0.25">
      <c r="A43" s="12"/>
      <c r="B43" s="13" t="s">
        <v>55</v>
      </c>
      <c r="C43" s="14">
        <v>500</v>
      </c>
      <c r="D43" s="15" t="s">
        <v>42</v>
      </c>
      <c r="E43" s="16">
        <f t="shared" si="8"/>
        <v>0.21</v>
      </c>
      <c r="F43" s="12">
        <v>30</v>
      </c>
      <c r="G43" s="11">
        <f t="shared" si="9"/>
        <v>6.3</v>
      </c>
      <c r="H43" s="12" t="s">
        <v>59</v>
      </c>
      <c r="I43" s="16">
        <v>105</v>
      </c>
      <c r="J43" s="16">
        <f t="shared" si="10"/>
        <v>10.5</v>
      </c>
      <c r="K43" s="16">
        <f t="shared" si="3"/>
        <v>115.5</v>
      </c>
    </row>
    <row r="44" spans="1:11" s="21" customFormat="1" ht="30" customHeight="1" x14ac:dyDescent="0.25">
      <c r="A44" s="12" t="s">
        <v>76</v>
      </c>
      <c r="B44" s="13" t="s">
        <v>54</v>
      </c>
      <c r="C44" s="14">
        <v>150</v>
      </c>
      <c r="D44" s="15" t="s">
        <v>42</v>
      </c>
      <c r="E44" s="16">
        <f t="shared" si="8"/>
        <v>0.19466666666666665</v>
      </c>
      <c r="F44" s="12">
        <v>30</v>
      </c>
      <c r="G44" s="11">
        <f t="shared" si="9"/>
        <v>5.84</v>
      </c>
      <c r="H44" s="12" t="s">
        <v>59</v>
      </c>
      <c r="I44" s="16">
        <v>29.2</v>
      </c>
      <c r="J44" s="16">
        <f t="shared" si="10"/>
        <v>2.92</v>
      </c>
      <c r="K44" s="16">
        <f t="shared" si="3"/>
        <v>32.119999999999997</v>
      </c>
    </row>
    <row r="45" spans="1:11" s="21" customFormat="1" ht="30" customHeight="1" x14ac:dyDescent="0.25">
      <c r="A45" s="12"/>
      <c r="B45" s="13" t="s">
        <v>20</v>
      </c>
      <c r="C45" s="14">
        <v>500</v>
      </c>
      <c r="D45" s="15" t="s">
        <v>42</v>
      </c>
      <c r="E45" s="16">
        <f t="shared" si="8"/>
        <v>0.14199999999999999</v>
      </c>
      <c r="F45" s="12">
        <v>5</v>
      </c>
      <c r="G45" s="11">
        <f t="shared" si="9"/>
        <v>0.71</v>
      </c>
      <c r="H45" s="12" t="s">
        <v>63</v>
      </c>
      <c r="I45" s="16">
        <v>71</v>
      </c>
      <c r="J45" s="16">
        <f t="shared" si="10"/>
        <v>7.1000000000000005</v>
      </c>
      <c r="K45" s="16">
        <f t="shared" si="3"/>
        <v>78.099999999999994</v>
      </c>
    </row>
    <row r="46" spans="1:11" s="21" customFormat="1" ht="30" customHeight="1" x14ac:dyDescent="0.25">
      <c r="A46" s="12"/>
      <c r="B46" s="13" t="s">
        <v>85</v>
      </c>
      <c r="C46" s="14">
        <v>150</v>
      </c>
      <c r="D46" s="15" t="s">
        <v>42</v>
      </c>
      <c r="E46" s="16">
        <f t="shared" si="8"/>
        <v>0.51333333333333331</v>
      </c>
      <c r="F46" s="12">
        <v>1</v>
      </c>
      <c r="G46" s="11">
        <f t="shared" si="9"/>
        <v>0.51333333333333331</v>
      </c>
      <c r="H46" s="12" t="s">
        <v>62</v>
      </c>
      <c r="I46" s="16">
        <v>77</v>
      </c>
      <c r="J46" s="16">
        <f t="shared" si="10"/>
        <v>7.7</v>
      </c>
      <c r="K46" s="16">
        <f t="shared" si="3"/>
        <v>84.7</v>
      </c>
    </row>
    <row r="47" spans="1:11" s="21" customFormat="1" ht="30" customHeight="1" x14ac:dyDescent="0.25">
      <c r="A47" s="12"/>
      <c r="B47" s="13" t="s">
        <v>108</v>
      </c>
      <c r="C47" s="14">
        <v>40</v>
      </c>
      <c r="D47" s="15" t="s">
        <v>42</v>
      </c>
      <c r="E47" s="16">
        <f t="shared" si="8"/>
        <v>1.45</v>
      </c>
      <c r="F47" s="12">
        <v>2.5</v>
      </c>
      <c r="G47" s="11">
        <f t="shared" si="9"/>
        <v>3.625</v>
      </c>
      <c r="H47" s="12" t="s">
        <v>58</v>
      </c>
      <c r="I47" s="16">
        <v>58</v>
      </c>
      <c r="J47" s="16">
        <f t="shared" si="10"/>
        <v>5.8000000000000007</v>
      </c>
      <c r="K47" s="16">
        <f t="shared" si="3"/>
        <v>63.8</v>
      </c>
    </row>
    <row r="48" spans="1:11" s="21" customFormat="1" ht="30" customHeight="1" x14ac:dyDescent="0.25">
      <c r="A48" s="12"/>
      <c r="B48" s="13" t="s">
        <v>68</v>
      </c>
      <c r="C48" s="14">
        <v>500</v>
      </c>
      <c r="D48" s="15" t="s">
        <v>5</v>
      </c>
      <c r="E48" s="16">
        <f t="shared" si="8"/>
        <v>0.124</v>
      </c>
      <c r="F48" s="12">
        <v>30</v>
      </c>
      <c r="G48" s="11">
        <f t="shared" si="9"/>
        <v>3.7199999999999998</v>
      </c>
      <c r="H48" s="12" t="s">
        <v>59</v>
      </c>
      <c r="I48" s="16">
        <v>62</v>
      </c>
      <c r="J48" s="16">
        <f t="shared" si="10"/>
        <v>6.2</v>
      </c>
      <c r="K48" s="16">
        <f t="shared" si="3"/>
        <v>68.2</v>
      </c>
    </row>
    <row r="49" spans="1:11" s="21" customFormat="1" ht="30" customHeight="1" x14ac:dyDescent="0.25">
      <c r="A49" s="12"/>
      <c r="B49" s="13" t="s">
        <v>67</v>
      </c>
      <c r="C49" s="14">
        <v>2000</v>
      </c>
      <c r="D49" s="15" t="s">
        <v>5</v>
      </c>
      <c r="E49" s="16">
        <f t="shared" si="8"/>
        <v>0.112</v>
      </c>
      <c r="F49" s="12">
        <v>30</v>
      </c>
      <c r="G49" s="11">
        <f t="shared" si="9"/>
        <v>3.36</v>
      </c>
      <c r="H49" s="12" t="s">
        <v>59</v>
      </c>
      <c r="I49" s="16">
        <v>224</v>
      </c>
      <c r="J49" s="16">
        <f t="shared" si="10"/>
        <v>22.400000000000002</v>
      </c>
      <c r="K49" s="16">
        <f t="shared" si="3"/>
        <v>246.4</v>
      </c>
    </row>
    <row r="50" spans="1:11" s="21" customFormat="1" ht="30" customHeight="1" x14ac:dyDescent="0.25">
      <c r="A50" s="12"/>
      <c r="B50" s="13" t="s">
        <v>21</v>
      </c>
      <c r="C50" s="14">
        <v>150</v>
      </c>
      <c r="D50" s="15" t="s">
        <v>42</v>
      </c>
      <c r="E50" s="16">
        <f t="shared" si="8"/>
        <v>0.80666666666666664</v>
      </c>
      <c r="F50" s="12">
        <v>2.5</v>
      </c>
      <c r="G50" s="11">
        <f t="shared" si="9"/>
        <v>2.0166666666666666</v>
      </c>
      <c r="H50" s="12" t="s">
        <v>58</v>
      </c>
      <c r="I50" s="16">
        <v>121</v>
      </c>
      <c r="J50" s="16">
        <f t="shared" si="10"/>
        <v>12.100000000000001</v>
      </c>
      <c r="K50" s="16">
        <f t="shared" si="3"/>
        <v>133.1</v>
      </c>
    </row>
    <row r="51" spans="1:11" s="21" customFormat="1" ht="30" customHeight="1" x14ac:dyDescent="0.25">
      <c r="A51" s="12"/>
      <c r="B51" s="13" t="s">
        <v>65</v>
      </c>
      <c r="C51" s="14">
        <v>150</v>
      </c>
      <c r="D51" s="15" t="s">
        <v>42</v>
      </c>
      <c r="E51" s="16">
        <f t="shared" si="8"/>
        <v>0.6</v>
      </c>
      <c r="F51" s="12">
        <v>7.5</v>
      </c>
      <c r="G51" s="11">
        <f t="shared" si="9"/>
        <v>4.5</v>
      </c>
      <c r="H51" s="12" t="s">
        <v>66</v>
      </c>
      <c r="I51" s="16">
        <v>90</v>
      </c>
      <c r="J51" s="16">
        <f t="shared" si="10"/>
        <v>9</v>
      </c>
      <c r="K51" s="16">
        <f t="shared" si="3"/>
        <v>99</v>
      </c>
    </row>
    <row r="52" spans="1:11" s="21" customFormat="1" ht="30" customHeight="1" x14ac:dyDescent="0.25">
      <c r="A52" s="12"/>
      <c r="B52" s="13" t="s">
        <v>6</v>
      </c>
      <c r="C52" s="14">
        <v>200</v>
      </c>
      <c r="D52" s="15" t="s">
        <v>42</v>
      </c>
      <c r="E52" s="16">
        <f t="shared" si="8"/>
        <v>0.16649999999999998</v>
      </c>
      <c r="F52" s="12">
        <v>5</v>
      </c>
      <c r="G52" s="11">
        <f t="shared" si="9"/>
        <v>0.83249999999999991</v>
      </c>
      <c r="H52" s="12" t="s">
        <v>63</v>
      </c>
      <c r="I52" s="11">
        <v>33.299999999999997</v>
      </c>
      <c r="J52" s="16">
        <f t="shared" si="10"/>
        <v>3.33</v>
      </c>
      <c r="K52" s="16">
        <f t="shared" si="3"/>
        <v>36.629999999999995</v>
      </c>
    </row>
    <row r="53" spans="1:11" s="21" customFormat="1" ht="30" customHeight="1" x14ac:dyDescent="0.25">
      <c r="A53" s="12"/>
      <c r="B53" s="13" t="s">
        <v>22</v>
      </c>
      <c r="C53" s="14">
        <v>40</v>
      </c>
      <c r="D53" s="15" t="s">
        <v>42</v>
      </c>
      <c r="E53" s="16">
        <f t="shared" si="8"/>
        <v>3</v>
      </c>
      <c r="F53" s="12">
        <v>2.5</v>
      </c>
      <c r="G53" s="11">
        <f t="shared" si="9"/>
        <v>7.5</v>
      </c>
      <c r="H53" s="12" t="s">
        <v>94</v>
      </c>
      <c r="I53" s="16">
        <v>120</v>
      </c>
      <c r="J53" s="16">
        <f t="shared" si="10"/>
        <v>12</v>
      </c>
      <c r="K53" s="16">
        <f t="shared" si="3"/>
        <v>132</v>
      </c>
    </row>
    <row r="54" spans="1:11" s="21" customFormat="1" ht="30" customHeight="1" x14ac:dyDescent="0.25">
      <c r="A54" s="12"/>
      <c r="B54" s="13" t="s">
        <v>23</v>
      </c>
      <c r="C54" s="14">
        <v>150</v>
      </c>
      <c r="D54" s="15" t="s">
        <v>0</v>
      </c>
      <c r="E54" s="16">
        <f t="shared" si="8"/>
        <v>0.66666666666666663</v>
      </c>
      <c r="F54" s="12">
        <v>1</v>
      </c>
      <c r="G54" s="11">
        <f t="shared" si="9"/>
        <v>0.66666666666666663</v>
      </c>
      <c r="H54" s="12" t="s">
        <v>62</v>
      </c>
      <c r="I54" s="16">
        <v>100</v>
      </c>
      <c r="J54" s="16">
        <f t="shared" si="10"/>
        <v>10</v>
      </c>
      <c r="K54" s="16">
        <f t="shared" si="3"/>
        <v>110</v>
      </c>
    </row>
    <row r="55" spans="1:11" s="21" customFormat="1" ht="30" customHeight="1" x14ac:dyDescent="0.25">
      <c r="A55" s="12"/>
      <c r="B55" s="13" t="s">
        <v>53</v>
      </c>
      <c r="C55" s="14">
        <v>350</v>
      </c>
      <c r="D55" s="15" t="s">
        <v>5</v>
      </c>
      <c r="E55" s="16">
        <f t="shared" si="8"/>
        <v>4.8571428571428571E-2</v>
      </c>
      <c r="F55" s="12">
        <v>175</v>
      </c>
      <c r="G55" s="11">
        <f t="shared" si="9"/>
        <v>8.5</v>
      </c>
      <c r="H55" s="12" t="s">
        <v>93</v>
      </c>
      <c r="I55" s="16">
        <v>17</v>
      </c>
      <c r="J55" s="16">
        <f t="shared" si="10"/>
        <v>1.7000000000000002</v>
      </c>
      <c r="K55" s="16">
        <f t="shared" si="3"/>
        <v>18.7</v>
      </c>
    </row>
    <row r="56" spans="1:11" s="21" customFormat="1" ht="30" customHeight="1" x14ac:dyDescent="0.25">
      <c r="A56" s="12"/>
      <c r="B56" s="13" t="s">
        <v>100</v>
      </c>
      <c r="C56" s="14">
        <v>150</v>
      </c>
      <c r="D56" s="15" t="s">
        <v>42</v>
      </c>
      <c r="E56" s="16">
        <f t="shared" si="8"/>
        <v>0.64666666666666661</v>
      </c>
      <c r="F56" s="12">
        <v>2.5</v>
      </c>
      <c r="G56" s="11">
        <f t="shared" si="9"/>
        <v>1.6166666666666665</v>
      </c>
      <c r="H56" s="12" t="s">
        <v>58</v>
      </c>
      <c r="I56" s="16">
        <v>97</v>
      </c>
      <c r="J56" s="16">
        <f t="shared" si="10"/>
        <v>9.7000000000000011</v>
      </c>
      <c r="K56" s="16">
        <f t="shared" si="3"/>
        <v>106.7</v>
      </c>
    </row>
    <row r="57" spans="1:11" s="21" customFormat="1" ht="30" customHeight="1" x14ac:dyDescent="0.25">
      <c r="A57" s="23"/>
      <c r="B57" s="13" t="s">
        <v>7</v>
      </c>
      <c r="C57" s="14">
        <v>150</v>
      </c>
      <c r="D57" s="15" t="s">
        <v>42</v>
      </c>
      <c r="E57" s="16">
        <f t="shared" si="8"/>
        <v>0.86</v>
      </c>
      <c r="F57" s="12">
        <v>2.5</v>
      </c>
      <c r="G57" s="11">
        <f t="shared" si="9"/>
        <v>2.15</v>
      </c>
      <c r="H57" s="19" t="s">
        <v>58</v>
      </c>
      <c r="I57" s="16">
        <v>129</v>
      </c>
      <c r="J57" s="16">
        <f t="shared" si="10"/>
        <v>12.9</v>
      </c>
      <c r="K57" s="16">
        <f t="shared" si="3"/>
        <v>141.9</v>
      </c>
    </row>
    <row r="58" spans="1:11" s="21" customFormat="1" ht="30" customHeight="1" x14ac:dyDescent="0.25">
      <c r="A58" s="12"/>
      <c r="B58" s="13" t="s">
        <v>24</v>
      </c>
      <c r="C58" s="14">
        <v>150</v>
      </c>
      <c r="D58" s="15" t="s">
        <v>42</v>
      </c>
      <c r="E58" s="16">
        <f t="shared" si="8"/>
        <v>0.45333333333333331</v>
      </c>
      <c r="F58" s="12">
        <v>1</v>
      </c>
      <c r="G58" s="11">
        <f t="shared" si="9"/>
        <v>0.45333333333333331</v>
      </c>
      <c r="H58" s="12" t="s">
        <v>62</v>
      </c>
      <c r="I58" s="16">
        <v>68</v>
      </c>
      <c r="J58" s="16">
        <f t="shared" si="10"/>
        <v>6.8000000000000007</v>
      </c>
      <c r="K58" s="16">
        <f t="shared" si="3"/>
        <v>74.8</v>
      </c>
    </row>
    <row r="59" spans="1:11" s="21" customFormat="1" ht="30" customHeight="1" x14ac:dyDescent="0.25">
      <c r="A59" s="12" t="s">
        <v>76</v>
      </c>
      <c r="B59" s="13" t="s">
        <v>98</v>
      </c>
      <c r="C59" s="12">
        <v>17</v>
      </c>
      <c r="D59" s="12" t="s">
        <v>42</v>
      </c>
      <c r="E59" s="16">
        <f>I59/C59</f>
        <v>6.3058823529411763</v>
      </c>
      <c r="F59" s="12">
        <v>1</v>
      </c>
      <c r="G59" s="11">
        <f>I59/C59*F59</f>
        <v>6.3058823529411763</v>
      </c>
      <c r="H59" s="12" t="s">
        <v>62</v>
      </c>
      <c r="I59" s="11">
        <v>107.2</v>
      </c>
      <c r="J59" s="16">
        <f>I59*0.1</f>
        <v>10.72</v>
      </c>
      <c r="K59" s="16">
        <f>SUM(I59:J59)</f>
        <v>117.92</v>
      </c>
    </row>
    <row r="60" spans="1:11" s="21" customFormat="1" ht="30" customHeight="1" x14ac:dyDescent="0.25">
      <c r="A60" s="12" t="s">
        <v>76</v>
      </c>
      <c r="B60" s="13" t="s">
        <v>97</v>
      </c>
      <c r="C60" s="12">
        <v>30</v>
      </c>
      <c r="D60" s="12" t="s">
        <v>42</v>
      </c>
      <c r="E60" s="16">
        <f>I60/C60</f>
        <v>6.9899999999999993</v>
      </c>
      <c r="F60" s="12">
        <v>0.5</v>
      </c>
      <c r="G60" s="11">
        <f>I60/C60*F60</f>
        <v>3.4949999999999997</v>
      </c>
      <c r="H60" s="12" t="s">
        <v>61</v>
      </c>
      <c r="I60" s="11">
        <v>209.7</v>
      </c>
      <c r="J60" s="16">
        <f>I60*0.1</f>
        <v>20.97</v>
      </c>
      <c r="K60" s="16">
        <f>SUM(I60:J60)</f>
        <v>230.67</v>
      </c>
    </row>
    <row r="61" spans="1:11" s="21" customFormat="1" ht="30" customHeight="1" x14ac:dyDescent="0.25">
      <c r="A61" s="12" t="s">
        <v>76</v>
      </c>
      <c r="B61" s="13" t="s">
        <v>96</v>
      </c>
      <c r="C61" s="12">
        <v>30</v>
      </c>
      <c r="D61" s="12" t="s">
        <v>42</v>
      </c>
      <c r="E61" s="16">
        <f>I61/C61</f>
        <v>5.1100000000000003</v>
      </c>
      <c r="F61" s="12">
        <v>0.5</v>
      </c>
      <c r="G61" s="11">
        <f>I61/C61*F61</f>
        <v>2.5550000000000002</v>
      </c>
      <c r="H61" s="12" t="s">
        <v>61</v>
      </c>
      <c r="I61" s="11">
        <v>153.30000000000001</v>
      </c>
      <c r="J61" s="16">
        <f>I61*0.1</f>
        <v>15.330000000000002</v>
      </c>
      <c r="K61" s="16">
        <f>SUM(I61:J61)</f>
        <v>168.63000000000002</v>
      </c>
    </row>
    <row r="62" spans="1:11" s="21" customFormat="1" ht="30" customHeight="1" x14ac:dyDescent="0.25">
      <c r="A62" s="12"/>
      <c r="B62" s="13" t="s">
        <v>25</v>
      </c>
      <c r="C62" s="14">
        <v>500</v>
      </c>
      <c r="D62" s="15" t="s">
        <v>5</v>
      </c>
      <c r="E62" s="16">
        <f t="shared" ref="E62:E77" si="11">I62/C62</f>
        <v>0.25800000000000001</v>
      </c>
      <c r="F62" s="12">
        <v>30</v>
      </c>
      <c r="G62" s="11">
        <f t="shared" ref="G62:G77" si="12">I62/C62*F62</f>
        <v>7.74</v>
      </c>
      <c r="H62" s="12" t="s">
        <v>59</v>
      </c>
      <c r="I62" s="16">
        <v>129</v>
      </c>
      <c r="J62" s="16">
        <f t="shared" ref="J62:J76" si="13">I62*0.1</f>
        <v>12.9</v>
      </c>
      <c r="K62" s="16">
        <f t="shared" ref="K62:K77" si="14">SUM(I62:J62)</f>
        <v>141.9</v>
      </c>
    </row>
    <row r="63" spans="1:11" s="21" customFormat="1" ht="30" customHeight="1" x14ac:dyDescent="0.25">
      <c r="A63" s="12"/>
      <c r="B63" s="13" t="s">
        <v>56</v>
      </c>
      <c r="C63" s="14">
        <v>250</v>
      </c>
      <c r="D63" s="15" t="s">
        <v>42</v>
      </c>
      <c r="E63" s="16">
        <f t="shared" si="11"/>
        <v>0.24399999999999999</v>
      </c>
      <c r="F63" s="12">
        <v>5</v>
      </c>
      <c r="G63" s="11">
        <f t="shared" si="12"/>
        <v>1.22</v>
      </c>
      <c r="H63" s="12" t="s">
        <v>63</v>
      </c>
      <c r="I63" s="16">
        <v>61</v>
      </c>
      <c r="J63" s="16">
        <f t="shared" si="13"/>
        <v>6.1000000000000005</v>
      </c>
      <c r="K63" s="16">
        <f t="shared" si="14"/>
        <v>67.099999999999994</v>
      </c>
    </row>
    <row r="64" spans="1:11" s="21" customFormat="1" ht="30" customHeight="1" x14ac:dyDescent="0.25">
      <c r="A64" s="12"/>
      <c r="B64" s="13" t="s">
        <v>101</v>
      </c>
      <c r="C64" s="14">
        <v>250</v>
      </c>
      <c r="D64" s="15" t="s">
        <v>42</v>
      </c>
      <c r="E64" s="16">
        <f t="shared" si="11"/>
        <v>0.22800000000000001</v>
      </c>
      <c r="F64" s="12">
        <v>30</v>
      </c>
      <c r="G64" s="11">
        <f t="shared" si="12"/>
        <v>6.84</v>
      </c>
      <c r="H64" s="12" t="s">
        <v>59</v>
      </c>
      <c r="I64" s="16">
        <v>57</v>
      </c>
      <c r="J64" s="16">
        <f t="shared" si="13"/>
        <v>5.7</v>
      </c>
      <c r="K64" s="16">
        <f t="shared" si="14"/>
        <v>62.7</v>
      </c>
    </row>
    <row r="65" spans="1:11" s="21" customFormat="1" ht="30" customHeight="1" x14ac:dyDescent="0.25">
      <c r="A65" s="12"/>
      <c r="B65" s="13" t="s">
        <v>73</v>
      </c>
      <c r="C65" s="14">
        <v>500</v>
      </c>
      <c r="D65" s="15" t="s">
        <v>42</v>
      </c>
      <c r="E65" s="16">
        <f t="shared" si="11"/>
        <v>0.16200000000000001</v>
      </c>
      <c r="F65" s="12">
        <v>2.5</v>
      </c>
      <c r="G65" s="11">
        <f t="shared" si="12"/>
        <v>0.40500000000000003</v>
      </c>
      <c r="H65" s="12" t="s">
        <v>58</v>
      </c>
      <c r="I65" s="16">
        <v>81</v>
      </c>
      <c r="J65" s="16">
        <f t="shared" si="13"/>
        <v>8.1</v>
      </c>
      <c r="K65" s="16">
        <f t="shared" si="14"/>
        <v>89.1</v>
      </c>
    </row>
    <row r="66" spans="1:11" s="21" customFormat="1" ht="30" customHeight="1" x14ac:dyDescent="0.25">
      <c r="A66" s="12"/>
      <c r="B66" s="13" t="s">
        <v>1</v>
      </c>
      <c r="C66" s="14">
        <v>500</v>
      </c>
      <c r="D66" s="15" t="s">
        <v>42</v>
      </c>
      <c r="E66" s="16">
        <f t="shared" si="11"/>
        <v>0.11</v>
      </c>
      <c r="F66" s="12">
        <v>15</v>
      </c>
      <c r="G66" s="11">
        <f t="shared" si="12"/>
        <v>1.65</v>
      </c>
      <c r="H66" s="12" t="s">
        <v>60</v>
      </c>
      <c r="I66" s="16">
        <v>55</v>
      </c>
      <c r="J66" s="16">
        <f t="shared" si="13"/>
        <v>5.5</v>
      </c>
      <c r="K66" s="16">
        <f t="shared" si="14"/>
        <v>60.5</v>
      </c>
    </row>
    <row r="67" spans="1:11" s="21" customFormat="1" ht="30" customHeight="1" x14ac:dyDescent="0.25">
      <c r="A67" s="12"/>
      <c r="B67" s="13" t="s">
        <v>8</v>
      </c>
      <c r="C67" s="14">
        <v>500</v>
      </c>
      <c r="D67" s="15" t="s">
        <v>42</v>
      </c>
      <c r="E67" s="16">
        <f t="shared" si="11"/>
        <v>0.32</v>
      </c>
      <c r="F67" s="12">
        <v>30</v>
      </c>
      <c r="G67" s="11">
        <f t="shared" si="12"/>
        <v>9.6</v>
      </c>
      <c r="H67" s="12" t="s">
        <v>59</v>
      </c>
      <c r="I67" s="16">
        <v>160</v>
      </c>
      <c r="J67" s="16">
        <f t="shared" si="13"/>
        <v>16</v>
      </c>
      <c r="K67" s="16">
        <f t="shared" si="14"/>
        <v>176</v>
      </c>
    </row>
    <row r="68" spans="1:11" s="21" customFormat="1" ht="30" customHeight="1" x14ac:dyDescent="0.25">
      <c r="A68" s="12"/>
      <c r="B68" s="13" t="s">
        <v>9</v>
      </c>
      <c r="C68" s="14">
        <v>150</v>
      </c>
      <c r="D68" s="15" t="s">
        <v>42</v>
      </c>
      <c r="E68" s="16">
        <f t="shared" si="11"/>
        <v>0.74</v>
      </c>
      <c r="F68" s="12">
        <v>1</v>
      </c>
      <c r="G68" s="11">
        <f t="shared" si="12"/>
        <v>0.74</v>
      </c>
      <c r="H68" s="12" t="s">
        <v>62</v>
      </c>
      <c r="I68" s="16">
        <v>111</v>
      </c>
      <c r="J68" s="16">
        <f t="shared" si="13"/>
        <v>11.100000000000001</v>
      </c>
      <c r="K68" s="16">
        <f t="shared" si="14"/>
        <v>122.1</v>
      </c>
    </row>
    <row r="69" spans="1:11" s="21" customFormat="1" ht="30" customHeight="1" x14ac:dyDescent="0.25">
      <c r="A69" s="12"/>
      <c r="B69" s="13" t="s">
        <v>10</v>
      </c>
      <c r="C69" s="14">
        <v>150</v>
      </c>
      <c r="D69" s="15" t="s">
        <v>42</v>
      </c>
      <c r="E69" s="16">
        <f t="shared" si="11"/>
        <v>0.69333333333333336</v>
      </c>
      <c r="F69" s="12">
        <v>15</v>
      </c>
      <c r="G69" s="11">
        <f t="shared" si="12"/>
        <v>10.4</v>
      </c>
      <c r="H69" s="12" t="s">
        <v>60</v>
      </c>
      <c r="I69" s="16">
        <v>104</v>
      </c>
      <c r="J69" s="16">
        <f t="shared" si="13"/>
        <v>10.4</v>
      </c>
      <c r="K69" s="16">
        <f t="shared" si="14"/>
        <v>114.4</v>
      </c>
    </row>
    <row r="70" spans="1:11" s="21" customFormat="1" ht="30" customHeight="1" x14ac:dyDescent="0.25">
      <c r="A70" s="12"/>
      <c r="B70" s="13" t="s">
        <v>11</v>
      </c>
      <c r="C70" s="14">
        <v>250</v>
      </c>
      <c r="D70" s="15" t="s">
        <v>42</v>
      </c>
      <c r="E70" s="16">
        <f t="shared" si="11"/>
        <v>0.48</v>
      </c>
      <c r="F70" s="12">
        <v>15</v>
      </c>
      <c r="G70" s="11">
        <f t="shared" si="12"/>
        <v>7.1999999999999993</v>
      </c>
      <c r="H70" s="12" t="s">
        <v>60</v>
      </c>
      <c r="I70" s="16">
        <v>120</v>
      </c>
      <c r="J70" s="16">
        <f t="shared" si="13"/>
        <v>12</v>
      </c>
      <c r="K70" s="16">
        <f t="shared" si="14"/>
        <v>132</v>
      </c>
    </row>
    <row r="71" spans="1:11" s="21" customFormat="1" ht="30" customHeight="1" x14ac:dyDescent="0.25">
      <c r="A71" s="12"/>
      <c r="B71" s="13" t="s">
        <v>47</v>
      </c>
      <c r="C71" s="14">
        <v>150</v>
      </c>
      <c r="D71" s="15" t="s">
        <v>42</v>
      </c>
      <c r="E71" s="16">
        <f t="shared" si="11"/>
        <v>0.52</v>
      </c>
      <c r="F71" s="12">
        <v>1</v>
      </c>
      <c r="G71" s="11">
        <f t="shared" si="12"/>
        <v>0.52</v>
      </c>
      <c r="H71" s="12" t="s">
        <v>62</v>
      </c>
      <c r="I71" s="16">
        <v>78</v>
      </c>
      <c r="J71" s="16">
        <f t="shared" si="13"/>
        <v>7.8000000000000007</v>
      </c>
      <c r="K71" s="16">
        <f t="shared" si="14"/>
        <v>85.8</v>
      </c>
    </row>
    <row r="72" spans="1:11" s="21" customFormat="1" ht="30" customHeight="1" x14ac:dyDescent="0.25">
      <c r="A72" s="12"/>
      <c r="B72" s="13" t="s">
        <v>12</v>
      </c>
      <c r="C72" s="14">
        <v>150</v>
      </c>
      <c r="D72" s="15" t="s">
        <v>42</v>
      </c>
      <c r="E72" s="16">
        <f t="shared" si="11"/>
        <v>0.50666666666666671</v>
      </c>
      <c r="F72" s="12">
        <v>1</v>
      </c>
      <c r="G72" s="11">
        <f t="shared" si="12"/>
        <v>0.50666666666666671</v>
      </c>
      <c r="H72" s="12" t="s">
        <v>62</v>
      </c>
      <c r="I72" s="16">
        <v>76</v>
      </c>
      <c r="J72" s="16">
        <f t="shared" si="13"/>
        <v>7.6000000000000005</v>
      </c>
      <c r="K72" s="16">
        <f t="shared" si="14"/>
        <v>83.6</v>
      </c>
    </row>
    <row r="73" spans="1:11" s="21" customFormat="1" ht="30" customHeight="1" x14ac:dyDescent="0.25">
      <c r="A73" s="12"/>
      <c r="B73" s="13" t="s">
        <v>13</v>
      </c>
      <c r="C73" s="14">
        <v>500</v>
      </c>
      <c r="D73" s="15" t="s">
        <v>42</v>
      </c>
      <c r="E73" s="16">
        <f t="shared" si="11"/>
        <v>0.314</v>
      </c>
      <c r="F73" s="12">
        <v>30</v>
      </c>
      <c r="G73" s="11">
        <f t="shared" si="12"/>
        <v>9.42</v>
      </c>
      <c r="H73" s="12" t="s">
        <v>59</v>
      </c>
      <c r="I73" s="16">
        <v>157</v>
      </c>
      <c r="J73" s="16">
        <f t="shared" si="13"/>
        <v>15.700000000000001</v>
      </c>
      <c r="K73" s="16">
        <f t="shared" si="14"/>
        <v>172.7</v>
      </c>
    </row>
    <row r="74" spans="1:11" s="21" customFormat="1" ht="30" customHeight="1" x14ac:dyDescent="0.25">
      <c r="A74" s="12"/>
      <c r="B74" s="13" t="s">
        <v>2</v>
      </c>
      <c r="C74" s="14">
        <v>400</v>
      </c>
      <c r="D74" s="15" t="s">
        <v>52</v>
      </c>
      <c r="E74" s="16">
        <f t="shared" si="11"/>
        <v>0.05</v>
      </c>
      <c r="F74" s="12">
        <v>100</v>
      </c>
      <c r="G74" s="11">
        <f t="shared" si="12"/>
        <v>5</v>
      </c>
      <c r="H74" s="12" t="s">
        <v>93</v>
      </c>
      <c r="I74" s="16">
        <v>20</v>
      </c>
      <c r="J74" s="16">
        <f t="shared" si="13"/>
        <v>2</v>
      </c>
      <c r="K74" s="16">
        <f t="shared" si="14"/>
        <v>22</v>
      </c>
    </row>
    <row r="75" spans="1:11" s="21" customFormat="1" ht="30" customHeight="1" x14ac:dyDescent="0.25">
      <c r="A75" s="12"/>
      <c r="B75" s="13" t="s">
        <v>49</v>
      </c>
      <c r="C75" s="14">
        <v>250</v>
      </c>
      <c r="D75" s="15" t="s">
        <v>42</v>
      </c>
      <c r="E75" s="16">
        <f t="shared" si="11"/>
        <v>0.36</v>
      </c>
      <c r="F75" s="12">
        <v>30</v>
      </c>
      <c r="G75" s="11">
        <f t="shared" si="12"/>
        <v>10.799999999999999</v>
      </c>
      <c r="H75" s="12" t="s">
        <v>59</v>
      </c>
      <c r="I75" s="11">
        <v>90</v>
      </c>
      <c r="J75" s="16">
        <f t="shared" si="13"/>
        <v>9</v>
      </c>
      <c r="K75" s="16">
        <f t="shared" si="14"/>
        <v>99</v>
      </c>
    </row>
    <row r="76" spans="1:11" s="21" customFormat="1" ht="30" customHeight="1" x14ac:dyDescent="0.25">
      <c r="A76" s="12"/>
      <c r="B76" s="13" t="s">
        <v>48</v>
      </c>
      <c r="C76" s="14">
        <v>150</v>
      </c>
      <c r="D76" s="15" t="s">
        <v>42</v>
      </c>
      <c r="E76" s="16">
        <f t="shared" si="11"/>
        <v>0.73333333333333328</v>
      </c>
      <c r="F76" s="12">
        <v>1</v>
      </c>
      <c r="G76" s="11">
        <f t="shared" si="12"/>
        <v>0.73333333333333328</v>
      </c>
      <c r="H76" s="12" t="s">
        <v>62</v>
      </c>
      <c r="I76" s="11">
        <v>110</v>
      </c>
      <c r="J76" s="16">
        <f t="shared" si="13"/>
        <v>11</v>
      </c>
      <c r="K76" s="16">
        <f t="shared" si="14"/>
        <v>121</v>
      </c>
    </row>
    <row r="77" spans="1:11" s="21" customFormat="1" ht="30" customHeight="1" x14ac:dyDescent="0.25">
      <c r="A77" s="12"/>
      <c r="B77" s="13" t="s">
        <v>109</v>
      </c>
      <c r="C77" s="12">
        <v>40</v>
      </c>
      <c r="D77" s="20" t="s">
        <v>40</v>
      </c>
      <c r="E77" s="16">
        <f t="shared" si="11"/>
        <v>2.9750000000000001</v>
      </c>
      <c r="F77" s="12">
        <v>1</v>
      </c>
      <c r="G77" s="11">
        <f t="shared" si="12"/>
        <v>2.9750000000000001</v>
      </c>
      <c r="H77" s="12" t="s">
        <v>94</v>
      </c>
      <c r="I77" s="11">
        <v>119</v>
      </c>
      <c r="J77" s="11">
        <v>10.31</v>
      </c>
      <c r="K77" s="16">
        <f t="shared" si="14"/>
        <v>129.31</v>
      </c>
    </row>
    <row r="78" spans="1:11" s="21" customFormat="1" ht="30" customHeight="1" x14ac:dyDescent="0.25">
      <c r="A78" s="12"/>
      <c r="B78" s="13"/>
      <c r="C78" s="12"/>
      <c r="D78" s="20"/>
      <c r="E78" s="16"/>
      <c r="F78" s="12"/>
      <c r="G78" s="11"/>
      <c r="H78" s="12"/>
      <c r="I78" s="11"/>
      <c r="J78" s="11"/>
      <c r="K78" s="16"/>
    </row>
    <row r="79" spans="1:11" s="21" customFormat="1" ht="30" customHeight="1" x14ac:dyDescent="0.25">
      <c r="B79" s="54" t="s">
        <v>79</v>
      </c>
      <c r="C79" s="54"/>
      <c r="D79" s="54"/>
      <c r="E79" s="54"/>
      <c r="F79" s="54"/>
      <c r="G79" s="54"/>
      <c r="H79" s="54"/>
      <c r="I79" s="54"/>
      <c r="J79" s="54"/>
      <c r="K79" s="54"/>
    </row>
    <row r="80" spans="1:11" s="21" customFormat="1" ht="30" customHeight="1" x14ac:dyDescent="0.25">
      <c r="B80" s="53" t="s">
        <v>86</v>
      </c>
      <c r="C80" s="53"/>
      <c r="D80" s="53"/>
      <c r="E80" s="53"/>
      <c r="F80" s="53"/>
      <c r="G80" s="53"/>
      <c r="H80" s="53"/>
      <c r="I80" s="53"/>
      <c r="J80" s="53"/>
      <c r="K80" s="53"/>
    </row>
    <row r="82" spans="1:11" s="21" customFormat="1" ht="30" customHeight="1" x14ac:dyDescent="0.25">
      <c r="A82" s="61" t="s">
        <v>116</v>
      </c>
      <c r="B82" s="62"/>
      <c r="C82" s="62"/>
      <c r="D82" s="62"/>
      <c r="E82" s="62"/>
      <c r="F82" s="62"/>
      <c r="G82" s="62"/>
      <c r="H82" s="62"/>
      <c r="I82" s="62"/>
      <c r="J82" s="62"/>
      <c r="K82" s="63"/>
    </row>
    <row r="83" spans="1:11" s="21" customFormat="1" ht="30" customHeight="1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6"/>
    </row>
    <row r="84" spans="1:11" s="10" customFormat="1" ht="84" customHeight="1" x14ac:dyDescent="0.25">
      <c r="A84" s="30"/>
      <c r="B84" s="27" t="s">
        <v>110</v>
      </c>
      <c r="C84" s="41" t="s">
        <v>70</v>
      </c>
      <c r="D84" s="41"/>
      <c r="E84" s="28" t="s">
        <v>71</v>
      </c>
      <c r="F84" s="28" t="s">
        <v>84</v>
      </c>
      <c r="G84" s="28" t="s">
        <v>38</v>
      </c>
      <c r="H84" s="27" t="s">
        <v>91</v>
      </c>
      <c r="I84" s="28" t="s">
        <v>80</v>
      </c>
      <c r="J84" s="28" t="s">
        <v>41</v>
      </c>
      <c r="K84" s="28" t="s">
        <v>82</v>
      </c>
    </row>
    <row r="85" spans="1:11" s="21" customFormat="1" ht="30" customHeight="1" x14ac:dyDescent="0.25">
      <c r="A85" s="34" t="s">
        <v>111</v>
      </c>
      <c r="B85" s="67" t="s">
        <v>114</v>
      </c>
      <c r="C85" s="42"/>
      <c r="D85" s="42"/>
      <c r="E85" s="42"/>
      <c r="F85" s="42"/>
      <c r="G85" s="42"/>
      <c r="H85" s="42"/>
      <c r="I85" s="42"/>
      <c r="J85" s="42"/>
      <c r="K85" s="43"/>
    </row>
    <row r="86" spans="1:11" s="21" customFormat="1" ht="30" customHeight="1" x14ac:dyDescent="0.25">
      <c r="A86" s="12"/>
      <c r="B86" s="32" t="s">
        <v>36</v>
      </c>
      <c r="C86" s="14">
        <v>500</v>
      </c>
      <c r="D86" s="15" t="s">
        <v>42</v>
      </c>
      <c r="E86" s="16">
        <f t="shared" ref="E86:E91" si="15">I86/C86</f>
        <v>0.114</v>
      </c>
      <c r="F86" s="12">
        <v>30</v>
      </c>
      <c r="G86" s="11">
        <f t="shared" ref="G86:G91" si="16">I86/C86*F86</f>
        <v>3.42</v>
      </c>
      <c r="H86" s="12" t="s">
        <v>59</v>
      </c>
      <c r="I86" s="16">
        <v>57</v>
      </c>
      <c r="J86" s="16">
        <f t="shared" ref="J86:J91" si="17">I86*0.1</f>
        <v>5.7</v>
      </c>
      <c r="K86" s="16">
        <f t="shared" ref="K86:K91" si="18">SUM(I86:J86)</f>
        <v>62.7</v>
      </c>
    </row>
    <row r="87" spans="1:11" s="21" customFormat="1" ht="30" customHeight="1" x14ac:dyDescent="0.25">
      <c r="A87" s="12"/>
      <c r="B87" s="32" t="s">
        <v>72</v>
      </c>
      <c r="C87" s="14">
        <v>500</v>
      </c>
      <c r="D87" s="15" t="s">
        <v>42</v>
      </c>
      <c r="E87" s="16">
        <f t="shared" si="15"/>
        <v>0.11600000000000001</v>
      </c>
      <c r="F87" s="12">
        <v>10</v>
      </c>
      <c r="G87" s="11">
        <f t="shared" si="16"/>
        <v>1.1600000000000001</v>
      </c>
      <c r="H87" s="12" t="s">
        <v>64</v>
      </c>
      <c r="I87" s="16">
        <v>58</v>
      </c>
      <c r="J87" s="16">
        <f t="shared" si="17"/>
        <v>5.8000000000000007</v>
      </c>
      <c r="K87" s="16">
        <f t="shared" si="18"/>
        <v>63.8</v>
      </c>
    </row>
    <row r="88" spans="1:11" s="21" customFormat="1" ht="30" customHeight="1" x14ac:dyDescent="0.25">
      <c r="A88" s="12"/>
      <c r="B88" s="32" t="s">
        <v>11</v>
      </c>
      <c r="C88" s="14">
        <v>250</v>
      </c>
      <c r="D88" s="15" t="s">
        <v>42</v>
      </c>
      <c r="E88" s="16">
        <f t="shared" si="15"/>
        <v>0.48</v>
      </c>
      <c r="F88" s="12">
        <v>15</v>
      </c>
      <c r="G88" s="11">
        <f t="shared" si="16"/>
        <v>7.1999999999999993</v>
      </c>
      <c r="H88" s="12" t="s">
        <v>60</v>
      </c>
      <c r="I88" s="16">
        <v>120</v>
      </c>
      <c r="J88" s="16">
        <f t="shared" si="17"/>
        <v>12</v>
      </c>
      <c r="K88" s="16">
        <f t="shared" si="18"/>
        <v>132</v>
      </c>
    </row>
    <row r="89" spans="1:11" s="21" customFormat="1" ht="29.25" customHeight="1" x14ac:dyDescent="0.25">
      <c r="A89" s="12"/>
      <c r="B89" s="32" t="s">
        <v>34</v>
      </c>
      <c r="C89" s="14">
        <v>150</v>
      </c>
      <c r="D89" s="15" t="s">
        <v>42</v>
      </c>
      <c r="E89" s="16">
        <f t="shared" si="15"/>
        <v>0.46666666666666667</v>
      </c>
      <c r="F89" s="12">
        <v>0.5</v>
      </c>
      <c r="G89" s="11">
        <f t="shared" si="16"/>
        <v>0.23333333333333334</v>
      </c>
      <c r="H89" s="12" t="s">
        <v>61</v>
      </c>
      <c r="I89" s="16">
        <v>70</v>
      </c>
      <c r="J89" s="16">
        <f t="shared" si="17"/>
        <v>7</v>
      </c>
      <c r="K89" s="16">
        <f t="shared" si="18"/>
        <v>77</v>
      </c>
    </row>
    <row r="90" spans="1:11" s="21" customFormat="1" ht="30" customHeight="1" x14ac:dyDescent="0.25">
      <c r="A90" s="12"/>
      <c r="B90" s="32" t="s">
        <v>26</v>
      </c>
      <c r="C90" s="14">
        <v>150</v>
      </c>
      <c r="D90" s="15" t="s">
        <v>42</v>
      </c>
      <c r="E90" s="16">
        <f t="shared" si="15"/>
        <v>0.53333333333333333</v>
      </c>
      <c r="F90" s="12">
        <v>7.5</v>
      </c>
      <c r="G90" s="11">
        <f t="shared" si="16"/>
        <v>4</v>
      </c>
      <c r="H90" s="12" t="s">
        <v>66</v>
      </c>
      <c r="I90" s="16">
        <v>80</v>
      </c>
      <c r="J90" s="16">
        <f t="shared" si="17"/>
        <v>8</v>
      </c>
      <c r="K90" s="16">
        <f t="shared" si="18"/>
        <v>88</v>
      </c>
    </row>
    <row r="91" spans="1:11" s="21" customFormat="1" ht="30" customHeight="1" x14ac:dyDescent="0.25">
      <c r="A91" s="12"/>
      <c r="B91" s="32" t="s">
        <v>35</v>
      </c>
      <c r="C91" s="14">
        <v>150</v>
      </c>
      <c r="D91" s="15" t="s">
        <v>42</v>
      </c>
      <c r="E91" s="16">
        <f t="shared" si="15"/>
        <v>0.6</v>
      </c>
      <c r="F91" s="12">
        <v>1</v>
      </c>
      <c r="G91" s="11">
        <f t="shared" si="16"/>
        <v>0.6</v>
      </c>
      <c r="H91" s="12" t="s">
        <v>62</v>
      </c>
      <c r="I91" s="16">
        <v>90</v>
      </c>
      <c r="J91" s="16">
        <f t="shared" si="17"/>
        <v>9</v>
      </c>
      <c r="K91" s="16">
        <f t="shared" si="18"/>
        <v>99</v>
      </c>
    </row>
    <row r="92" spans="1:11" ht="30" customHeight="1" x14ac:dyDescent="0.45">
      <c r="B92" s="33"/>
      <c r="C92" s="35" t="s">
        <v>112</v>
      </c>
      <c r="D92" s="36"/>
      <c r="E92" s="36"/>
      <c r="F92" s="37"/>
      <c r="G92" s="29">
        <f>SUM(G86:G91)</f>
        <v>16.613333333333333</v>
      </c>
    </row>
    <row r="93" spans="1:11" ht="30" customHeight="1" x14ac:dyDescent="0.45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2"/>
    </row>
    <row r="94" spans="1:11" s="21" customFormat="1" ht="30" customHeight="1" x14ac:dyDescent="0.25">
      <c r="A94" s="34" t="s">
        <v>111</v>
      </c>
      <c r="B94" s="67" t="s">
        <v>113</v>
      </c>
      <c r="C94" s="42"/>
      <c r="D94" s="42"/>
      <c r="E94" s="42"/>
      <c r="F94" s="42"/>
      <c r="G94" s="42"/>
      <c r="H94" s="42"/>
      <c r="I94" s="42"/>
      <c r="J94" s="42"/>
      <c r="K94" s="43"/>
    </row>
    <row r="95" spans="1:11" s="21" customFormat="1" ht="30" customHeight="1" x14ac:dyDescent="0.25">
      <c r="A95" s="12"/>
      <c r="B95" s="13" t="s">
        <v>36</v>
      </c>
      <c r="C95" s="14">
        <v>500</v>
      </c>
      <c r="D95" s="15" t="s">
        <v>42</v>
      </c>
      <c r="E95" s="16">
        <f t="shared" ref="E95:E100" si="19">I95/C95</f>
        <v>0.114</v>
      </c>
      <c r="F95" s="12">
        <v>30</v>
      </c>
      <c r="G95" s="11">
        <f t="shared" ref="G95:G100" si="20">I95/C95*F95</f>
        <v>3.42</v>
      </c>
      <c r="H95" s="12" t="s">
        <v>59</v>
      </c>
      <c r="I95" s="16">
        <v>57</v>
      </c>
      <c r="J95" s="16">
        <f t="shared" ref="J95:J100" si="21">I95*0.1</f>
        <v>5.7</v>
      </c>
      <c r="K95" s="16">
        <f t="shared" ref="K95:K100" si="22">SUM(I95:J95)</f>
        <v>62.7</v>
      </c>
    </row>
    <row r="96" spans="1:11" s="21" customFormat="1" ht="30" customHeight="1" x14ac:dyDescent="0.25">
      <c r="A96" s="12"/>
      <c r="B96" s="13" t="s">
        <v>72</v>
      </c>
      <c r="C96" s="14">
        <v>500</v>
      </c>
      <c r="D96" s="15" t="s">
        <v>42</v>
      </c>
      <c r="E96" s="16">
        <f t="shared" si="19"/>
        <v>0.11600000000000001</v>
      </c>
      <c r="F96" s="12">
        <v>10</v>
      </c>
      <c r="G96" s="11">
        <f t="shared" si="20"/>
        <v>1.1600000000000001</v>
      </c>
      <c r="H96" s="12" t="s">
        <v>64</v>
      </c>
      <c r="I96" s="16">
        <v>58</v>
      </c>
      <c r="J96" s="16">
        <f t="shared" si="21"/>
        <v>5.8000000000000007</v>
      </c>
      <c r="K96" s="16">
        <f t="shared" si="22"/>
        <v>63.8</v>
      </c>
    </row>
    <row r="97" spans="1:11" s="21" customFormat="1" ht="30" customHeight="1" x14ac:dyDescent="0.25">
      <c r="A97" s="12"/>
      <c r="B97" s="13" t="s">
        <v>11</v>
      </c>
      <c r="C97" s="14">
        <v>250</v>
      </c>
      <c r="D97" s="15" t="s">
        <v>42</v>
      </c>
      <c r="E97" s="16">
        <f t="shared" si="19"/>
        <v>0.48</v>
      </c>
      <c r="F97" s="12">
        <v>15</v>
      </c>
      <c r="G97" s="11">
        <f t="shared" si="20"/>
        <v>7.1999999999999993</v>
      </c>
      <c r="H97" s="12" t="s">
        <v>60</v>
      </c>
      <c r="I97" s="16">
        <v>120</v>
      </c>
      <c r="J97" s="16">
        <f t="shared" si="21"/>
        <v>12</v>
      </c>
      <c r="K97" s="16">
        <f t="shared" si="22"/>
        <v>132</v>
      </c>
    </row>
    <row r="98" spans="1:11" s="21" customFormat="1" ht="30" customHeight="1" x14ac:dyDescent="0.25">
      <c r="A98" s="12"/>
      <c r="B98" s="13" t="s">
        <v>31</v>
      </c>
      <c r="C98" s="14">
        <v>150</v>
      </c>
      <c r="D98" s="15" t="s">
        <v>42</v>
      </c>
      <c r="E98" s="16">
        <f t="shared" si="19"/>
        <v>1.2</v>
      </c>
      <c r="F98" s="12">
        <v>1</v>
      </c>
      <c r="G98" s="11">
        <f t="shared" si="20"/>
        <v>1.2</v>
      </c>
      <c r="H98" s="12" t="s">
        <v>62</v>
      </c>
      <c r="I98" s="16">
        <v>180</v>
      </c>
      <c r="J98" s="16">
        <f t="shared" si="21"/>
        <v>18</v>
      </c>
      <c r="K98" s="16">
        <f t="shared" si="22"/>
        <v>198</v>
      </c>
    </row>
    <row r="99" spans="1:11" s="21" customFormat="1" ht="30" customHeight="1" x14ac:dyDescent="0.25">
      <c r="A99" s="12"/>
      <c r="B99" s="13" t="s">
        <v>26</v>
      </c>
      <c r="C99" s="14">
        <v>150</v>
      </c>
      <c r="D99" s="15" t="s">
        <v>42</v>
      </c>
      <c r="E99" s="16">
        <f t="shared" si="19"/>
        <v>0.53333333333333333</v>
      </c>
      <c r="F99" s="12">
        <v>7.5</v>
      </c>
      <c r="G99" s="11">
        <f t="shared" si="20"/>
        <v>4</v>
      </c>
      <c r="H99" s="12" t="s">
        <v>66</v>
      </c>
      <c r="I99" s="16">
        <v>80</v>
      </c>
      <c r="J99" s="16">
        <f t="shared" si="21"/>
        <v>8</v>
      </c>
      <c r="K99" s="16">
        <f t="shared" si="22"/>
        <v>88</v>
      </c>
    </row>
    <row r="100" spans="1:11" s="21" customFormat="1" ht="30" customHeight="1" x14ac:dyDescent="0.25">
      <c r="A100" s="12"/>
      <c r="B100" s="13" t="s">
        <v>2</v>
      </c>
      <c r="C100" s="14">
        <v>400</v>
      </c>
      <c r="D100" s="15" t="s">
        <v>52</v>
      </c>
      <c r="E100" s="16">
        <f t="shared" si="19"/>
        <v>0.05</v>
      </c>
      <c r="F100" s="12">
        <v>100</v>
      </c>
      <c r="G100" s="11">
        <f t="shared" si="20"/>
        <v>5</v>
      </c>
      <c r="H100" s="12" t="s">
        <v>93</v>
      </c>
      <c r="I100" s="16">
        <v>20</v>
      </c>
      <c r="J100" s="16">
        <f t="shared" si="21"/>
        <v>2</v>
      </c>
      <c r="K100" s="16">
        <f t="shared" si="22"/>
        <v>22</v>
      </c>
    </row>
    <row r="101" spans="1:11" s="21" customFormat="1" ht="30" customHeight="1" x14ac:dyDescent="0.25">
      <c r="B101" s="24"/>
      <c r="C101" s="47" t="s">
        <v>112</v>
      </c>
      <c r="D101" s="48"/>
      <c r="E101" s="48"/>
      <c r="F101" s="49"/>
      <c r="G101" s="29">
        <f>SUM(G95:G100)</f>
        <v>21.979999999999997</v>
      </c>
      <c r="I101" s="25"/>
      <c r="J101" s="26"/>
      <c r="K101" s="26"/>
    </row>
    <row r="102" spans="1:11" s="21" customFormat="1" ht="30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6"/>
    </row>
    <row r="103" spans="1:11" s="21" customFormat="1" ht="30" customHeight="1" x14ac:dyDescent="0.25">
      <c r="A103" s="34"/>
      <c r="B103" s="57"/>
      <c r="C103" s="42"/>
      <c r="D103" s="42"/>
      <c r="E103" s="42"/>
      <c r="F103" s="42"/>
      <c r="G103" s="42"/>
      <c r="H103" s="42"/>
      <c r="I103" s="42"/>
      <c r="J103" s="42"/>
      <c r="K103" s="43"/>
    </row>
    <row r="104" spans="1:11" s="21" customFormat="1" ht="30" customHeight="1" x14ac:dyDescent="0.25">
      <c r="A104" s="12"/>
      <c r="B104" s="13"/>
      <c r="C104" s="14"/>
      <c r="D104" s="15"/>
      <c r="E104" s="16">
        <v>0</v>
      </c>
      <c r="F104" s="12"/>
      <c r="G104" s="11">
        <v>0</v>
      </c>
      <c r="H104" s="12"/>
      <c r="I104" s="16">
        <v>0</v>
      </c>
      <c r="J104" s="16"/>
      <c r="K104" s="16"/>
    </row>
    <row r="105" spans="1:11" s="21" customFormat="1" ht="30" customHeight="1" x14ac:dyDescent="0.25">
      <c r="A105" s="12"/>
      <c r="B105" s="13"/>
      <c r="C105" s="14"/>
      <c r="D105" s="15"/>
      <c r="E105" s="16">
        <v>0</v>
      </c>
      <c r="F105" s="12"/>
      <c r="G105" s="11">
        <v>0</v>
      </c>
      <c r="H105" s="12"/>
      <c r="I105" s="16">
        <v>0</v>
      </c>
      <c r="J105" s="16"/>
      <c r="K105" s="16"/>
    </row>
    <row r="106" spans="1:11" s="21" customFormat="1" ht="30" customHeight="1" x14ac:dyDescent="0.25">
      <c r="A106" s="12"/>
      <c r="B106" s="13"/>
      <c r="C106" s="14"/>
      <c r="D106" s="15"/>
      <c r="E106" s="16">
        <v>0</v>
      </c>
      <c r="F106" s="12"/>
      <c r="G106" s="11">
        <v>0</v>
      </c>
      <c r="H106" s="12"/>
      <c r="I106" s="16">
        <v>0</v>
      </c>
      <c r="J106" s="16"/>
      <c r="K106" s="16"/>
    </row>
    <row r="107" spans="1:11" s="21" customFormat="1" ht="30" customHeight="1" x14ac:dyDescent="0.25">
      <c r="A107" s="12"/>
      <c r="B107" s="13"/>
      <c r="C107" s="14"/>
      <c r="D107" s="15"/>
      <c r="E107" s="16">
        <v>0</v>
      </c>
      <c r="F107" s="12"/>
      <c r="G107" s="11">
        <v>0</v>
      </c>
      <c r="H107" s="12"/>
      <c r="I107" s="16">
        <v>0</v>
      </c>
      <c r="J107" s="16"/>
      <c r="K107" s="16"/>
    </row>
    <row r="108" spans="1:11" s="21" customFormat="1" ht="29.25" customHeight="1" x14ac:dyDescent="0.25">
      <c r="A108" s="12"/>
      <c r="B108" s="32"/>
      <c r="C108" s="14"/>
      <c r="D108" s="15"/>
      <c r="E108" s="16">
        <v>0</v>
      </c>
      <c r="F108" s="12"/>
      <c r="G108" s="11">
        <v>0</v>
      </c>
      <c r="H108" s="12"/>
      <c r="I108" s="16">
        <v>0</v>
      </c>
      <c r="J108" s="16"/>
      <c r="K108" s="16"/>
    </row>
    <row r="109" spans="1:11" s="21" customFormat="1" ht="30" customHeight="1" x14ac:dyDescent="0.25">
      <c r="A109" s="12"/>
      <c r="B109" s="13"/>
      <c r="C109" s="14"/>
      <c r="D109" s="15"/>
      <c r="E109" s="16">
        <v>0</v>
      </c>
      <c r="F109" s="12"/>
      <c r="G109" s="11">
        <v>0</v>
      </c>
      <c r="H109" s="12"/>
      <c r="I109" s="16">
        <v>0</v>
      </c>
      <c r="J109" s="16"/>
      <c r="K109" s="16"/>
    </row>
    <row r="110" spans="1:11" s="21" customFormat="1" ht="30" customHeight="1" x14ac:dyDescent="0.25">
      <c r="A110" s="12"/>
      <c r="B110" s="13"/>
      <c r="C110" s="14"/>
      <c r="D110" s="15"/>
      <c r="E110" s="16">
        <v>0</v>
      </c>
      <c r="F110" s="12"/>
      <c r="G110" s="11">
        <v>0</v>
      </c>
      <c r="H110" s="12"/>
      <c r="I110" s="16">
        <v>0</v>
      </c>
      <c r="J110" s="16"/>
      <c r="K110" s="16"/>
    </row>
    <row r="111" spans="1:11" s="21" customFormat="1" ht="30" customHeight="1" x14ac:dyDescent="0.25">
      <c r="A111" s="12"/>
      <c r="B111" s="13"/>
      <c r="C111" s="14"/>
      <c r="D111" s="15"/>
      <c r="E111" s="16">
        <v>0</v>
      </c>
      <c r="F111" s="12"/>
      <c r="G111" s="11">
        <v>0</v>
      </c>
      <c r="H111" s="12"/>
      <c r="I111" s="16">
        <v>0</v>
      </c>
      <c r="J111" s="16"/>
      <c r="K111" s="16"/>
    </row>
    <row r="112" spans="1:11" s="21" customFormat="1" ht="30" customHeight="1" x14ac:dyDescent="0.25">
      <c r="A112" s="12"/>
      <c r="B112" s="13"/>
      <c r="C112" s="14"/>
      <c r="D112" s="15"/>
      <c r="E112" s="16">
        <v>0</v>
      </c>
      <c r="F112" s="12"/>
      <c r="G112" s="11">
        <v>0</v>
      </c>
      <c r="H112" s="12"/>
      <c r="I112" s="16">
        <v>0</v>
      </c>
      <c r="J112" s="16"/>
      <c r="K112" s="16"/>
    </row>
    <row r="113" spans="1:11" s="21" customFormat="1" ht="30" customHeight="1" x14ac:dyDescent="0.25">
      <c r="A113" s="23"/>
      <c r="B113" s="13"/>
      <c r="C113" s="14"/>
      <c r="D113" s="15"/>
      <c r="E113" s="16">
        <v>0</v>
      </c>
      <c r="F113" s="12"/>
      <c r="G113" s="11">
        <v>0</v>
      </c>
      <c r="H113" s="19"/>
      <c r="I113" s="16">
        <v>0</v>
      </c>
      <c r="J113" s="16"/>
      <c r="K113" s="16"/>
    </row>
    <row r="114" spans="1:11" ht="30" customHeight="1" x14ac:dyDescent="0.45">
      <c r="C114" s="47" t="s">
        <v>112</v>
      </c>
      <c r="D114" s="48"/>
      <c r="E114" s="48"/>
      <c r="F114" s="49"/>
      <c r="G114" s="29">
        <f>SUM(G104:G113)</f>
        <v>0</v>
      </c>
      <c r="J114" s="3"/>
      <c r="K114" s="3"/>
    </row>
    <row r="115" spans="1:11" ht="30" customHeight="1" x14ac:dyDescent="0.45">
      <c r="E115" s="4"/>
      <c r="J115" s="3"/>
      <c r="K115" s="3"/>
    </row>
    <row r="116" spans="1:11" ht="30" customHeight="1" x14ac:dyDescent="0.45">
      <c r="A116" s="34"/>
      <c r="B116" s="57"/>
      <c r="C116" s="42"/>
      <c r="D116" s="42"/>
      <c r="E116" s="42"/>
      <c r="F116" s="42"/>
      <c r="G116" s="42"/>
      <c r="H116" s="42"/>
      <c r="I116" s="42"/>
      <c r="J116" s="42"/>
      <c r="K116" s="43"/>
    </row>
    <row r="117" spans="1:11" ht="30" customHeight="1" x14ac:dyDescent="0.45">
      <c r="A117" s="12"/>
      <c r="B117" s="13"/>
      <c r="C117" s="14"/>
      <c r="D117" s="15"/>
      <c r="E117" s="16">
        <v>0</v>
      </c>
      <c r="F117" s="12"/>
      <c r="G117" s="11">
        <v>0</v>
      </c>
      <c r="H117" s="12"/>
      <c r="I117" s="16">
        <v>0</v>
      </c>
      <c r="J117" s="16"/>
      <c r="K117" s="16"/>
    </row>
    <row r="118" spans="1:11" ht="30" customHeight="1" x14ac:dyDescent="0.45">
      <c r="A118" s="12"/>
      <c r="B118" s="13"/>
      <c r="C118" s="14"/>
      <c r="D118" s="15"/>
      <c r="E118" s="16">
        <v>0</v>
      </c>
      <c r="F118" s="12"/>
      <c r="G118" s="11">
        <v>0</v>
      </c>
      <c r="H118" s="12"/>
      <c r="I118" s="16">
        <v>0</v>
      </c>
      <c r="J118" s="16"/>
      <c r="K118" s="16"/>
    </row>
    <row r="119" spans="1:11" ht="30" customHeight="1" x14ac:dyDescent="0.45">
      <c r="A119" s="12"/>
      <c r="B119" s="13"/>
      <c r="C119" s="14"/>
      <c r="D119" s="15"/>
      <c r="E119" s="16">
        <v>0</v>
      </c>
      <c r="F119" s="12"/>
      <c r="G119" s="11">
        <v>0</v>
      </c>
      <c r="H119" s="12"/>
      <c r="I119" s="16">
        <v>0</v>
      </c>
      <c r="J119" s="16"/>
      <c r="K119" s="16"/>
    </row>
    <row r="120" spans="1:11" ht="30" customHeight="1" x14ac:dyDescent="0.45">
      <c r="A120" s="12"/>
      <c r="B120" s="13"/>
      <c r="C120" s="14"/>
      <c r="D120" s="15"/>
      <c r="E120" s="16">
        <v>0</v>
      </c>
      <c r="F120" s="12"/>
      <c r="G120" s="11">
        <v>0</v>
      </c>
      <c r="H120" s="12"/>
      <c r="I120" s="16">
        <v>0</v>
      </c>
      <c r="J120" s="16"/>
      <c r="K120" s="16"/>
    </row>
    <row r="121" spans="1:11" ht="30" customHeight="1" x14ac:dyDescent="0.45">
      <c r="A121" s="12"/>
      <c r="B121" s="32"/>
      <c r="C121" s="14"/>
      <c r="D121" s="15"/>
      <c r="E121" s="16">
        <v>0</v>
      </c>
      <c r="F121" s="12"/>
      <c r="G121" s="11">
        <v>0</v>
      </c>
      <c r="H121" s="12"/>
      <c r="I121" s="16">
        <v>0</v>
      </c>
      <c r="J121" s="16"/>
      <c r="K121" s="16"/>
    </row>
    <row r="122" spans="1:11" ht="30" customHeight="1" x14ac:dyDescent="0.45">
      <c r="A122" s="12"/>
      <c r="B122" s="13"/>
      <c r="C122" s="14"/>
      <c r="D122" s="15"/>
      <c r="E122" s="16">
        <v>0</v>
      </c>
      <c r="F122" s="12"/>
      <c r="G122" s="11">
        <v>0</v>
      </c>
      <c r="H122" s="12"/>
      <c r="I122" s="16">
        <v>0</v>
      </c>
      <c r="J122" s="16"/>
      <c r="K122" s="16"/>
    </row>
    <row r="123" spans="1:11" ht="30" customHeight="1" x14ac:dyDescent="0.45">
      <c r="A123" s="12"/>
      <c r="B123" s="13"/>
      <c r="C123" s="14"/>
      <c r="D123" s="15"/>
      <c r="E123" s="16">
        <v>0</v>
      </c>
      <c r="F123" s="12"/>
      <c r="G123" s="11">
        <v>0</v>
      </c>
      <c r="H123" s="12"/>
      <c r="I123" s="16">
        <v>0</v>
      </c>
      <c r="J123" s="16"/>
      <c r="K123" s="16"/>
    </row>
    <row r="124" spans="1:11" ht="30" customHeight="1" x14ac:dyDescent="0.45">
      <c r="A124" s="12"/>
      <c r="B124" s="13"/>
      <c r="C124" s="14"/>
      <c r="D124" s="15"/>
      <c r="E124" s="16">
        <v>0</v>
      </c>
      <c r="F124" s="12"/>
      <c r="G124" s="11">
        <v>0</v>
      </c>
      <c r="H124" s="12"/>
      <c r="I124" s="16">
        <v>0</v>
      </c>
      <c r="J124" s="16"/>
      <c r="K124" s="16"/>
    </row>
    <row r="125" spans="1:11" ht="30" customHeight="1" x14ac:dyDescent="0.45">
      <c r="A125" s="12"/>
      <c r="B125" s="13"/>
      <c r="C125" s="14"/>
      <c r="D125" s="15"/>
      <c r="E125" s="16">
        <v>0</v>
      </c>
      <c r="F125" s="12"/>
      <c r="G125" s="11">
        <v>0</v>
      </c>
      <c r="H125" s="12"/>
      <c r="I125" s="16">
        <v>0</v>
      </c>
      <c r="J125" s="16"/>
      <c r="K125" s="16"/>
    </row>
    <row r="126" spans="1:11" ht="30" customHeight="1" x14ac:dyDescent="0.45">
      <c r="A126" s="23"/>
      <c r="B126" s="13"/>
      <c r="C126" s="14"/>
      <c r="D126" s="15"/>
      <c r="E126" s="16">
        <v>0</v>
      </c>
      <c r="F126" s="12"/>
      <c r="G126" s="11">
        <v>0</v>
      </c>
      <c r="H126" s="19"/>
      <c r="I126" s="16">
        <v>0</v>
      </c>
      <c r="J126" s="16"/>
      <c r="K126" s="16"/>
    </row>
    <row r="127" spans="1:11" ht="30" customHeight="1" x14ac:dyDescent="0.45">
      <c r="C127" s="47" t="s">
        <v>112</v>
      </c>
      <c r="D127" s="48"/>
      <c r="E127" s="48"/>
      <c r="F127" s="49"/>
      <c r="G127" s="29">
        <f>SUM(G117:G126)</f>
        <v>0</v>
      </c>
      <c r="J127" s="3"/>
      <c r="K127" s="3"/>
    </row>
    <row r="128" spans="1:11" ht="30" customHeight="1" x14ac:dyDescent="0.45">
      <c r="K128" s="3"/>
    </row>
    <row r="129" spans="1:11" ht="30" customHeight="1" x14ac:dyDescent="0.45">
      <c r="K129" s="3"/>
    </row>
    <row r="130" spans="1:11" ht="30" customHeight="1" x14ac:dyDescent="0.45">
      <c r="K130" s="3"/>
    </row>
    <row r="131" spans="1:11" ht="30" customHeight="1" x14ac:dyDescent="0.45">
      <c r="K131" s="3"/>
    </row>
    <row r="132" spans="1:11" ht="30" customHeight="1" x14ac:dyDescent="0.45">
      <c r="K132" s="3"/>
    </row>
    <row r="133" spans="1:11" ht="30" customHeight="1" x14ac:dyDescent="0.45">
      <c r="K133" s="3"/>
    </row>
    <row r="134" spans="1:11" ht="30" customHeight="1" x14ac:dyDescent="0.45">
      <c r="K134" s="3"/>
    </row>
    <row r="135" spans="1:11" s="21" customFormat="1" ht="30" customHeight="1" x14ac:dyDescent="0.25">
      <c r="A135" s="12"/>
      <c r="B135" s="13"/>
      <c r="C135" s="14"/>
      <c r="D135" s="15"/>
      <c r="E135" s="16"/>
      <c r="F135" s="12"/>
      <c r="G135" s="11"/>
      <c r="H135" s="12"/>
      <c r="I135" s="16"/>
      <c r="J135" s="16"/>
      <c r="K135" s="16"/>
    </row>
    <row r="136" spans="1:11" s="21" customFormat="1" ht="30" customHeight="1" x14ac:dyDescent="0.25">
      <c r="A136" s="12"/>
      <c r="B136" s="13"/>
      <c r="C136" s="14"/>
      <c r="D136" s="15"/>
      <c r="E136" s="16"/>
      <c r="F136" s="12"/>
      <c r="G136" s="11"/>
      <c r="H136" s="12"/>
      <c r="I136" s="16"/>
      <c r="J136" s="16"/>
      <c r="K136" s="16"/>
    </row>
    <row r="137" spans="1:11" s="21" customFormat="1" ht="30" customHeight="1" x14ac:dyDescent="0.25">
      <c r="A137" s="12"/>
      <c r="B137" s="13"/>
      <c r="C137" s="14"/>
      <c r="D137" s="15"/>
      <c r="E137" s="16"/>
      <c r="F137" s="12"/>
      <c r="G137" s="11"/>
      <c r="H137" s="12"/>
      <c r="I137" s="16"/>
      <c r="J137" s="16"/>
      <c r="K137" s="16"/>
    </row>
    <row r="138" spans="1:11" s="21" customFormat="1" ht="30" customHeight="1" x14ac:dyDescent="0.25">
      <c r="A138" s="12"/>
      <c r="B138" s="13"/>
      <c r="C138" s="14"/>
      <c r="D138" s="15"/>
      <c r="E138" s="16"/>
      <c r="F138" s="12"/>
      <c r="G138" s="11"/>
      <c r="H138" s="12"/>
      <c r="I138" s="16"/>
      <c r="J138" s="16"/>
      <c r="K138" s="16"/>
    </row>
    <row r="139" spans="1:11" s="21" customFormat="1" ht="30" customHeight="1" x14ac:dyDescent="0.25">
      <c r="A139" s="12"/>
      <c r="B139" s="13"/>
      <c r="C139" s="14"/>
      <c r="D139" s="15"/>
      <c r="E139" s="16"/>
      <c r="F139" s="12"/>
      <c r="G139" s="11"/>
      <c r="H139" s="12"/>
      <c r="I139" s="16"/>
      <c r="J139" s="16"/>
      <c r="K139" s="16"/>
    </row>
    <row r="140" spans="1:11" s="21" customFormat="1" ht="30" customHeight="1" x14ac:dyDescent="0.25">
      <c r="A140" s="12"/>
      <c r="B140" s="13"/>
      <c r="C140" s="14"/>
      <c r="D140" s="15"/>
      <c r="E140" s="16"/>
      <c r="F140" s="12"/>
      <c r="G140" s="11"/>
      <c r="H140" s="12"/>
      <c r="I140" s="16"/>
      <c r="J140" s="16"/>
      <c r="K140" s="16"/>
    </row>
    <row r="141" spans="1:11" s="21" customFormat="1" ht="30" customHeight="1" x14ac:dyDescent="0.25">
      <c r="A141" s="12"/>
      <c r="B141" s="13"/>
      <c r="C141" s="14"/>
      <c r="D141" s="15"/>
      <c r="E141" s="16"/>
      <c r="F141" s="12"/>
      <c r="G141" s="11"/>
      <c r="H141" s="12"/>
      <c r="I141" s="16"/>
      <c r="J141" s="16"/>
      <c r="K141" s="16"/>
    </row>
    <row r="142" spans="1:11" s="21" customFormat="1" ht="30" customHeight="1" x14ac:dyDescent="0.25">
      <c r="A142" s="12"/>
      <c r="B142" s="13"/>
      <c r="C142" s="14"/>
      <c r="D142" s="15"/>
      <c r="E142" s="16"/>
      <c r="F142" s="12"/>
      <c r="G142" s="11"/>
      <c r="H142" s="12"/>
      <c r="I142" s="16"/>
      <c r="J142" s="16"/>
      <c r="K142" s="16"/>
    </row>
    <row r="143" spans="1:11" s="21" customFormat="1" ht="30" customHeight="1" x14ac:dyDescent="0.25">
      <c r="A143" s="12"/>
      <c r="B143" s="13"/>
      <c r="C143" s="12"/>
      <c r="D143" s="12"/>
      <c r="E143" s="16"/>
      <c r="F143" s="12"/>
      <c r="G143" s="11"/>
      <c r="H143" s="12"/>
      <c r="I143" s="11"/>
      <c r="J143" s="16"/>
      <c r="K143" s="16"/>
    </row>
    <row r="144" spans="1:11" s="21" customFormat="1" ht="30" customHeight="1" x14ac:dyDescent="0.25">
      <c r="A144" s="12"/>
      <c r="B144" s="13"/>
      <c r="C144" s="14"/>
      <c r="D144" s="15"/>
      <c r="E144" s="16"/>
      <c r="F144" s="12"/>
      <c r="G144" s="11"/>
      <c r="H144" s="12"/>
      <c r="I144" s="16"/>
      <c r="J144" s="16"/>
      <c r="K144" s="16"/>
    </row>
    <row r="145" spans="1:11" s="21" customFormat="1" ht="30" customHeight="1" x14ac:dyDescent="0.25">
      <c r="A145" s="12"/>
      <c r="B145" s="13"/>
      <c r="C145" s="12"/>
      <c r="D145" s="12"/>
      <c r="E145" s="16"/>
      <c r="F145" s="12"/>
      <c r="G145" s="11"/>
      <c r="H145" s="12"/>
      <c r="I145" s="11"/>
      <c r="J145" s="16"/>
      <c r="K145" s="16"/>
    </row>
    <row r="146" spans="1:11" s="21" customFormat="1" ht="30" customHeight="1" x14ac:dyDescent="0.25">
      <c r="B146" s="24"/>
      <c r="C146" s="38"/>
      <c r="D146" s="39"/>
      <c r="E146" s="39"/>
      <c r="F146" s="40"/>
      <c r="G146" s="29"/>
      <c r="I146" s="25"/>
      <c r="J146" s="26"/>
      <c r="K146" s="26"/>
    </row>
    <row r="147" spans="1:11" ht="30" customHeight="1" x14ac:dyDescent="0.45">
      <c r="K147" s="3"/>
    </row>
    <row r="148" spans="1:11" ht="30" customHeight="1" x14ac:dyDescent="0.45">
      <c r="K148" s="3"/>
    </row>
    <row r="149" spans="1:11" ht="30" customHeight="1" x14ac:dyDescent="0.45">
      <c r="K149" s="3"/>
    </row>
    <row r="150" spans="1:11" ht="30" customHeight="1" x14ac:dyDescent="0.45">
      <c r="K150" s="3"/>
    </row>
    <row r="151" spans="1:11" ht="30" customHeight="1" x14ac:dyDescent="0.45">
      <c r="K151" s="3"/>
    </row>
    <row r="152" spans="1:11" ht="30" customHeight="1" x14ac:dyDescent="0.45">
      <c r="K152" s="3"/>
    </row>
    <row r="153" spans="1:11" ht="30" customHeight="1" x14ac:dyDescent="0.45">
      <c r="K153" s="3"/>
    </row>
    <row r="154" spans="1:11" ht="30" customHeight="1" x14ac:dyDescent="0.45">
      <c r="K154" s="3"/>
    </row>
    <row r="155" spans="1:11" ht="30" customHeight="1" x14ac:dyDescent="0.45">
      <c r="K155" s="3"/>
    </row>
    <row r="156" spans="1:11" ht="30" customHeight="1" x14ac:dyDescent="0.45">
      <c r="K156" s="3"/>
    </row>
    <row r="157" spans="1:11" ht="30" customHeight="1" x14ac:dyDescent="0.45">
      <c r="K157" s="3"/>
    </row>
    <row r="158" spans="1:11" ht="30" customHeight="1" x14ac:dyDescent="0.45">
      <c r="K158" s="3"/>
    </row>
    <row r="159" spans="1:11" ht="30" customHeight="1" x14ac:dyDescent="0.45">
      <c r="K159" s="3"/>
    </row>
    <row r="160" spans="1:11" ht="30" customHeight="1" x14ac:dyDescent="0.45">
      <c r="K160" s="3"/>
    </row>
    <row r="161" spans="11:11" ht="30" customHeight="1" x14ac:dyDescent="0.45">
      <c r="K161" s="3"/>
    </row>
    <row r="162" spans="11:11" ht="30" customHeight="1" x14ac:dyDescent="0.45">
      <c r="K162" s="3"/>
    </row>
    <row r="163" spans="11:11" ht="30" customHeight="1" x14ac:dyDescent="0.45">
      <c r="K163" s="3"/>
    </row>
    <row r="164" spans="11:11" ht="30" customHeight="1" x14ac:dyDescent="0.45">
      <c r="K164" s="3"/>
    </row>
    <row r="165" spans="11:11" ht="30" customHeight="1" x14ac:dyDescent="0.45">
      <c r="K165" s="3"/>
    </row>
    <row r="166" spans="11:11" ht="30" customHeight="1" x14ac:dyDescent="0.45">
      <c r="K166" s="3"/>
    </row>
    <row r="167" spans="11:11" ht="30" customHeight="1" x14ac:dyDescent="0.45">
      <c r="K167" s="3"/>
    </row>
    <row r="168" spans="11:11" ht="30" customHeight="1" x14ac:dyDescent="0.45">
      <c r="K168" s="3"/>
    </row>
    <row r="169" spans="11:11" ht="30" customHeight="1" x14ac:dyDescent="0.45">
      <c r="K169" s="3"/>
    </row>
    <row r="170" spans="11:11" ht="30" customHeight="1" x14ac:dyDescent="0.45">
      <c r="K170" s="3"/>
    </row>
    <row r="171" spans="11:11" ht="30" customHeight="1" x14ac:dyDescent="0.45">
      <c r="K171" s="3"/>
    </row>
    <row r="172" spans="11:11" ht="30" customHeight="1" x14ac:dyDescent="0.45">
      <c r="K172" s="3"/>
    </row>
    <row r="173" spans="11:11" ht="30" customHeight="1" x14ac:dyDescent="0.45">
      <c r="K173" s="3"/>
    </row>
    <row r="174" spans="11:11" ht="30" customHeight="1" x14ac:dyDescent="0.45">
      <c r="K174" s="3"/>
    </row>
    <row r="175" spans="11:11" ht="30" customHeight="1" x14ac:dyDescent="0.45">
      <c r="K175" s="3"/>
    </row>
    <row r="176" spans="11:11" ht="30" customHeight="1" x14ac:dyDescent="0.45">
      <c r="K176" s="3"/>
    </row>
    <row r="177" spans="11:11" ht="30" customHeight="1" x14ac:dyDescent="0.45">
      <c r="K177" s="3"/>
    </row>
    <row r="178" spans="11:11" ht="30" customHeight="1" x14ac:dyDescent="0.45">
      <c r="K178" s="3"/>
    </row>
    <row r="179" spans="11:11" ht="30" customHeight="1" x14ac:dyDescent="0.45">
      <c r="K179" s="3"/>
    </row>
    <row r="180" spans="11:11" ht="30" customHeight="1" x14ac:dyDescent="0.45">
      <c r="K180" s="3"/>
    </row>
    <row r="181" spans="11:11" ht="30" customHeight="1" x14ac:dyDescent="0.45">
      <c r="K181" s="3"/>
    </row>
    <row r="182" spans="11:11" ht="30" customHeight="1" x14ac:dyDescent="0.45">
      <c r="K182" s="3"/>
    </row>
    <row r="183" spans="11:11" ht="30" customHeight="1" x14ac:dyDescent="0.45">
      <c r="K183" s="3"/>
    </row>
    <row r="184" spans="11:11" ht="30" customHeight="1" x14ac:dyDescent="0.45">
      <c r="K184" s="3"/>
    </row>
    <row r="185" spans="11:11" ht="30" customHeight="1" x14ac:dyDescent="0.45">
      <c r="K185" s="3"/>
    </row>
    <row r="186" spans="11:11" ht="30" customHeight="1" x14ac:dyDescent="0.45">
      <c r="K186" s="3"/>
    </row>
    <row r="187" spans="11:11" ht="30" customHeight="1" x14ac:dyDescent="0.45">
      <c r="K187" s="3"/>
    </row>
    <row r="188" spans="11:11" ht="30" customHeight="1" x14ac:dyDescent="0.45">
      <c r="K188" s="3"/>
    </row>
    <row r="189" spans="11:11" ht="30" customHeight="1" x14ac:dyDescent="0.45">
      <c r="K189" s="3"/>
    </row>
    <row r="190" spans="11:11" ht="30" customHeight="1" x14ac:dyDescent="0.45">
      <c r="K190" s="3"/>
    </row>
    <row r="191" spans="11:11" ht="30" customHeight="1" x14ac:dyDescent="0.45">
      <c r="K191" s="3"/>
    </row>
    <row r="192" spans="11:11" ht="30" customHeight="1" x14ac:dyDescent="0.45">
      <c r="K192" s="3"/>
    </row>
    <row r="193" spans="11:11" ht="30" customHeight="1" x14ac:dyDescent="0.45">
      <c r="K193" s="3"/>
    </row>
    <row r="194" spans="11:11" ht="30" customHeight="1" x14ac:dyDescent="0.45">
      <c r="K194" s="3"/>
    </row>
    <row r="195" spans="11:11" ht="30" customHeight="1" x14ac:dyDescent="0.45">
      <c r="K195" s="3"/>
    </row>
    <row r="196" spans="11:11" ht="30" customHeight="1" x14ac:dyDescent="0.45">
      <c r="K196" s="3"/>
    </row>
    <row r="197" spans="11:11" ht="30" customHeight="1" x14ac:dyDescent="0.45">
      <c r="K197" s="3"/>
    </row>
    <row r="198" spans="11:11" ht="30" customHeight="1" x14ac:dyDescent="0.45">
      <c r="K198" s="3"/>
    </row>
    <row r="199" spans="11:11" ht="30" customHeight="1" x14ac:dyDescent="0.45">
      <c r="K199" s="3"/>
    </row>
    <row r="200" spans="11:11" ht="30" customHeight="1" x14ac:dyDescent="0.45">
      <c r="K200" s="3"/>
    </row>
    <row r="201" spans="11:11" ht="30" customHeight="1" x14ac:dyDescent="0.45">
      <c r="K201" s="3"/>
    </row>
    <row r="202" spans="11:11" ht="30" customHeight="1" x14ac:dyDescent="0.45">
      <c r="K202" s="3"/>
    </row>
    <row r="203" spans="11:11" ht="30" customHeight="1" x14ac:dyDescent="0.45">
      <c r="K203" s="3"/>
    </row>
    <row r="204" spans="11:11" ht="30" customHeight="1" x14ac:dyDescent="0.45">
      <c r="K204" s="3"/>
    </row>
    <row r="205" spans="11:11" ht="30" customHeight="1" x14ac:dyDescent="0.45">
      <c r="K205" s="3"/>
    </row>
    <row r="206" spans="11:11" ht="30" customHeight="1" x14ac:dyDescent="0.45">
      <c r="K206" s="3"/>
    </row>
    <row r="207" spans="11:11" ht="30" customHeight="1" x14ac:dyDescent="0.45">
      <c r="K207" s="3"/>
    </row>
    <row r="208" spans="11:11" ht="30" customHeight="1" x14ac:dyDescent="0.45">
      <c r="K208" s="3"/>
    </row>
    <row r="209" spans="11:11" ht="30" customHeight="1" x14ac:dyDescent="0.45">
      <c r="K209" s="3"/>
    </row>
    <row r="210" spans="11:11" ht="30" customHeight="1" x14ac:dyDescent="0.45">
      <c r="K210" s="3"/>
    </row>
    <row r="211" spans="11:11" ht="30" customHeight="1" x14ac:dyDescent="0.45">
      <c r="K211" s="3"/>
    </row>
    <row r="212" spans="11:11" ht="30" customHeight="1" x14ac:dyDescent="0.45">
      <c r="K212" s="3"/>
    </row>
    <row r="213" spans="11:11" ht="30" customHeight="1" x14ac:dyDescent="0.45">
      <c r="K213" s="3"/>
    </row>
    <row r="214" spans="11:11" ht="30" customHeight="1" x14ac:dyDescent="0.45">
      <c r="K214" s="3"/>
    </row>
    <row r="215" spans="11:11" ht="30" customHeight="1" x14ac:dyDescent="0.45">
      <c r="K215" s="3"/>
    </row>
    <row r="216" spans="11:11" ht="30" customHeight="1" x14ac:dyDescent="0.45">
      <c r="K216" s="3"/>
    </row>
    <row r="217" spans="11:11" ht="30" customHeight="1" x14ac:dyDescent="0.45">
      <c r="K217" s="3"/>
    </row>
    <row r="218" spans="11:11" ht="30" customHeight="1" x14ac:dyDescent="0.45">
      <c r="K218" s="3"/>
    </row>
    <row r="219" spans="11:11" ht="30" customHeight="1" x14ac:dyDescent="0.45">
      <c r="K219" s="3"/>
    </row>
    <row r="220" spans="11:11" ht="30" customHeight="1" x14ac:dyDescent="0.45">
      <c r="K220" s="3"/>
    </row>
    <row r="221" spans="11:11" ht="30" customHeight="1" x14ac:dyDescent="0.45">
      <c r="K221" s="3"/>
    </row>
    <row r="222" spans="11:11" ht="30" customHeight="1" x14ac:dyDescent="0.45">
      <c r="K222" s="3"/>
    </row>
    <row r="223" spans="11:11" ht="30" customHeight="1" x14ac:dyDescent="0.45">
      <c r="K223" s="3"/>
    </row>
    <row r="224" spans="11:11" ht="30" customHeight="1" x14ac:dyDescent="0.45">
      <c r="K224" s="3"/>
    </row>
    <row r="225" spans="11:11" ht="30" customHeight="1" x14ac:dyDescent="0.45">
      <c r="K225" s="3"/>
    </row>
    <row r="226" spans="11:11" ht="30" customHeight="1" x14ac:dyDescent="0.45">
      <c r="K226" s="3"/>
    </row>
    <row r="227" spans="11:11" ht="30" customHeight="1" x14ac:dyDescent="0.45">
      <c r="K227" s="3"/>
    </row>
    <row r="228" spans="11:11" ht="30" customHeight="1" x14ac:dyDescent="0.45">
      <c r="K228" s="3"/>
    </row>
    <row r="229" spans="11:11" ht="30" customHeight="1" x14ac:dyDescent="0.45">
      <c r="K229" s="3"/>
    </row>
    <row r="230" spans="11:11" ht="30" customHeight="1" x14ac:dyDescent="0.45">
      <c r="K230" s="3"/>
    </row>
    <row r="231" spans="11:11" ht="30" customHeight="1" x14ac:dyDescent="0.45">
      <c r="K231" s="3"/>
    </row>
    <row r="232" spans="11:11" ht="30" customHeight="1" x14ac:dyDescent="0.45">
      <c r="K232" s="3"/>
    </row>
    <row r="233" spans="11:11" ht="30" customHeight="1" x14ac:dyDescent="0.45">
      <c r="K233" s="3"/>
    </row>
    <row r="234" spans="11:11" ht="30" customHeight="1" x14ac:dyDescent="0.45">
      <c r="K234" s="3"/>
    </row>
    <row r="235" spans="11:11" ht="30" customHeight="1" x14ac:dyDescent="0.45">
      <c r="K235" s="3"/>
    </row>
    <row r="236" spans="11:11" ht="30" customHeight="1" x14ac:dyDescent="0.45">
      <c r="K236" s="3"/>
    </row>
    <row r="237" spans="11:11" ht="30" customHeight="1" x14ac:dyDescent="0.45">
      <c r="K237" s="3"/>
    </row>
    <row r="238" spans="11:11" ht="30" customHeight="1" x14ac:dyDescent="0.45">
      <c r="K238" s="3"/>
    </row>
    <row r="239" spans="11:11" ht="30" customHeight="1" x14ac:dyDescent="0.45">
      <c r="K239" s="3"/>
    </row>
    <row r="240" spans="11:11" ht="30" customHeight="1" x14ac:dyDescent="0.45">
      <c r="K240" s="3"/>
    </row>
    <row r="241" spans="11:11" ht="30" customHeight="1" x14ac:dyDescent="0.45">
      <c r="K241" s="3"/>
    </row>
    <row r="242" spans="11:11" ht="30" customHeight="1" x14ac:dyDescent="0.45">
      <c r="K242" s="3"/>
    </row>
    <row r="243" spans="11:11" ht="30" customHeight="1" x14ac:dyDescent="0.45">
      <c r="K243" s="3"/>
    </row>
    <row r="244" spans="11:11" ht="30" customHeight="1" x14ac:dyDescent="0.45">
      <c r="K244" s="3"/>
    </row>
    <row r="245" spans="11:11" ht="30" customHeight="1" x14ac:dyDescent="0.45">
      <c r="K245" s="3"/>
    </row>
    <row r="246" spans="11:11" ht="30" customHeight="1" x14ac:dyDescent="0.45">
      <c r="K246" s="3"/>
    </row>
    <row r="247" spans="11:11" ht="30" customHeight="1" x14ac:dyDescent="0.45">
      <c r="K247" s="3"/>
    </row>
    <row r="248" spans="11:11" ht="30" customHeight="1" x14ac:dyDescent="0.45">
      <c r="K248" s="3"/>
    </row>
    <row r="249" spans="11:11" ht="30" customHeight="1" x14ac:dyDescent="0.45">
      <c r="K249" s="3"/>
    </row>
    <row r="250" spans="11:11" ht="30" customHeight="1" x14ac:dyDescent="0.45">
      <c r="K250" s="3"/>
    </row>
    <row r="251" spans="11:11" ht="30" customHeight="1" x14ac:dyDescent="0.45">
      <c r="K251" s="3"/>
    </row>
    <row r="252" spans="11:11" ht="30" customHeight="1" x14ac:dyDescent="0.45">
      <c r="K252" s="3"/>
    </row>
    <row r="253" spans="11:11" ht="30" customHeight="1" x14ac:dyDescent="0.45">
      <c r="K253" s="3"/>
    </row>
    <row r="254" spans="11:11" ht="30" customHeight="1" x14ac:dyDescent="0.45">
      <c r="K254" s="3"/>
    </row>
    <row r="255" spans="11:11" ht="30" customHeight="1" x14ac:dyDescent="0.45">
      <c r="K255" s="3"/>
    </row>
    <row r="256" spans="11:11" ht="30" customHeight="1" x14ac:dyDescent="0.45">
      <c r="K256" s="3"/>
    </row>
    <row r="257" spans="11:11" ht="30" customHeight="1" x14ac:dyDescent="0.45">
      <c r="K257" s="3"/>
    </row>
    <row r="258" spans="11:11" ht="30" customHeight="1" x14ac:dyDescent="0.45">
      <c r="K258" s="3"/>
    </row>
    <row r="259" spans="11:11" ht="30" customHeight="1" x14ac:dyDescent="0.45">
      <c r="K259" s="3"/>
    </row>
    <row r="260" spans="11:11" ht="30" customHeight="1" x14ac:dyDescent="0.45">
      <c r="K260" s="3"/>
    </row>
    <row r="261" spans="11:11" ht="30" customHeight="1" x14ac:dyDescent="0.45">
      <c r="K261" s="3"/>
    </row>
    <row r="262" spans="11:11" ht="30" customHeight="1" x14ac:dyDescent="0.45">
      <c r="K262" s="3"/>
    </row>
    <row r="263" spans="11:11" ht="30" customHeight="1" x14ac:dyDescent="0.45">
      <c r="K263" s="3"/>
    </row>
    <row r="264" spans="11:11" ht="30" customHeight="1" x14ac:dyDescent="0.45">
      <c r="K264" s="3"/>
    </row>
    <row r="265" spans="11:11" ht="30" customHeight="1" x14ac:dyDescent="0.45">
      <c r="K265" s="3"/>
    </row>
    <row r="266" spans="11:11" ht="30" customHeight="1" x14ac:dyDescent="0.45">
      <c r="K266" s="3"/>
    </row>
    <row r="267" spans="11:11" ht="30" customHeight="1" x14ac:dyDescent="0.45">
      <c r="K267" s="3"/>
    </row>
    <row r="268" spans="11:11" ht="30" customHeight="1" x14ac:dyDescent="0.45">
      <c r="K268" s="3"/>
    </row>
    <row r="269" spans="11:11" ht="30" customHeight="1" x14ac:dyDescent="0.45">
      <c r="K269" s="3"/>
    </row>
    <row r="270" spans="11:11" ht="30" customHeight="1" x14ac:dyDescent="0.45">
      <c r="K270" s="3"/>
    </row>
    <row r="271" spans="11:11" ht="30" customHeight="1" x14ac:dyDescent="0.45">
      <c r="K271" s="3"/>
    </row>
    <row r="272" spans="11:11" ht="30" customHeight="1" x14ac:dyDescent="0.45">
      <c r="K272" s="3"/>
    </row>
    <row r="273" spans="11:11" ht="30" customHeight="1" x14ac:dyDescent="0.45">
      <c r="K273" s="3"/>
    </row>
    <row r="274" spans="11:11" ht="30" customHeight="1" x14ac:dyDescent="0.45">
      <c r="K274" s="3"/>
    </row>
    <row r="275" spans="11:11" ht="30" customHeight="1" x14ac:dyDescent="0.45">
      <c r="K275" s="3"/>
    </row>
    <row r="276" spans="11:11" ht="30" customHeight="1" x14ac:dyDescent="0.45">
      <c r="K276" s="3"/>
    </row>
    <row r="277" spans="11:11" ht="30" customHeight="1" x14ac:dyDescent="0.45">
      <c r="K277" s="3"/>
    </row>
    <row r="278" spans="11:11" ht="30" customHeight="1" x14ac:dyDescent="0.45">
      <c r="K278" s="3"/>
    </row>
    <row r="279" spans="11:11" ht="30" customHeight="1" x14ac:dyDescent="0.45">
      <c r="K279" s="3"/>
    </row>
    <row r="280" spans="11:11" ht="30" customHeight="1" x14ac:dyDescent="0.45">
      <c r="K280" s="3"/>
    </row>
    <row r="281" spans="11:11" ht="30" customHeight="1" x14ac:dyDescent="0.45">
      <c r="K281" s="3"/>
    </row>
    <row r="282" spans="11:11" ht="30" customHeight="1" x14ac:dyDescent="0.45">
      <c r="K282" s="3"/>
    </row>
    <row r="283" spans="11:11" ht="30" customHeight="1" x14ac:dyDescent="0.45">
      <c r="K283" s="3"/>
    </row>
    <row r="284" spans="11:11" ht="30" customHeight="1" x14ac:dyDescent="0.45">
      <c r="K284" s="3"/>
    </row>
    <row r="285" spans="11:11" ht="30" customHeight="1" x14ac:dyDescent="0.45">
      <c r="K285" s="3"/>
    </row>
    <row r="286" spans="11:11" ht="30" customHeight="1" x14ac:dyDescent="0.45">
      <c r="K286" s="3"/>
    </row>
    <row r="287" spans="11:11" ht="30" customHeight="1" x14ac:dyDescent="0.45">
      <c r="K287" s="3"/>
    </row>
    <row r="288" spans="11:11" ht="30" customHeight="1" x14ac:dyDescent="0.45">
      <c r="K288" s="3"/>
    </row>
    <row r="289" spans="11:11" ht="30" customHeight="1" x14ac:dyDescent="0.45">
      <c r="K289" s="3"/>
    </row>
    <row r="290" spans="11:11" ht="30" customHeight="1" x14ac:dyDescent="0.45">
      <c r="K290" s="3"/>
    </row>
    <row r="291" spans="11:11" ht="30" customHeight="1" x14ac:dyDescent="0.45">
      <c r="K291" s="3"/>
    </row>
    <row r="292" spans="11:11" ht="30" customHeight="1" x14ac:dyDescent="0.45">
      <c r="K292" s="3"/>
    </row>
  </sheetData>
  <mergeCells count="17">
    <mergeCell ref="C2:D2"/>
    <mergeCell ref="I1:K1"/>
    <mergeCell ref="A1:H1"/>
    <mergeCell ref="C101:F101"/>
    <mergeCell ref="C94:K94"/>
    <mergeCell ref="C85:K85"/>
    <mergeCell ref="A93:K93"/>
    <mergeCell ref="B80:K80"/>
    <mergeCell ref="B79:K79"/>
    <mergeCell ref="C146:F146"/>
    <mergeCell ref="A82:K83"/>
    <mergeCell ref="C84:D84"/>
    <mergeCell ref="C103:K103"/>
    <mergeCell ref="A102:K102"/>
    <mergeCell ref="C114:F114"/>
    <mergeCell ref="C116:K116"/>
    <mergeCell ref="C127:F127"/>
  </mergeCells>
  <phoneticPr fontId="1" type="noConversion"/>
  <pageMargins left="0.7" right="0.7" top="0.75" bottom="0.75" header="0.3" footer="0.3"/>
  <pageSetup paperSize="9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Gernetic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Jemima Richards</dc:creator>
  <cp:lastModifiedBy>Vital Plus Office</cp:lastModifiedBy>
  <cp:lastPrinted>2022-08-05T02:33:19Z</cp:lastPrinted>
  <dcterms:created xsi:type="dcterms:W3CDTF">2018-02-15T06:57:15Z</dcterms:created>
  <dcterms:modified xsi:type="dcterms:W3CDTF">2024-07-09T05:16:35Z</dcterms:modified>
</cp:coreProperties>
</file>