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ernetic-my.sharepoint.com/personal/frank_vitalplus_com_au/Documents/Office/Product costings &amp; treatment calculator/"/>
    </mc:Choice>
  </mc:AlternateContent>
  <xr:revisionPtr revIDLastSave="43" documentId="8_{03746E33-A4C5-4D0B-8EA4-6C4386D39AE6}" xr6:coauthVersionLast="47" xr6:coauthVersionMax="47" xr10:uidLastSave="{977BE9DB-F2AE-4D9C-B74F-E598695B8D2F}"/>
  <bookViews>
    <workbookView xWindow="-120" yWindow="-120" windowWidth="29040" windowHeight="15720" xr2:uid="{AD00407E-C6E4-40D3-8B89-8F369B98CB9B}"/>
  </bookViews>
  <sheets>
    <sheet name="Nimue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49" i="1" l="1"/>
  <c r="K49" i="1" s="1"/>
  <c r="G49" i="1"/>
  <c r="E49" i="1"/>
  <c r="J48" i="1"/>
  <c r="K48" i="1" s="1"/>
  <c r="G48" i="1"/>
  <c r="E48" i="1"/>
  <c r="J47" i="1"/>
  <c r="K47" i="1" s="1"/>
  <c r="G47" i="1"/>
  <c r="E47" i="1"/>
  <c r="J46" i="1"/>
  <c r="K46" i="1" s="1"/>
  <c r="G46" i="1"/>
  <c r="E46" i="1"/>
  <c r="J19" i="1"/>
  <c r="K19" i="1" s="1"/>
  <c r="G19" i="1"/>
  <c r="E19" i="1"/>
  <c r="J40" i="1"/>
  <c r="K40" i="1" s="1"/>
  <c r="G40" i="1"/>
  <c r="E40" i="1"/>
  <c r="J39" i="1"/>
  <c r="K39" i="1" s="1"/>
  <c r="G39" i="1"/>
  <c r="E39" i="1"/>
  <c r="J38" i="1"/>
  <c r="G38" i="1"/>
  <c r="E38" i="1"/>
  <c r="J37" i="1"/>
  <c r="K37" i="1" s="1"/>
  <c r="G37" i="1"/>
  <c r="E37" i="1"/>
  <c r="J36" i="1"/>
  <c r="K36" i="1" s="1"/>
  <c r="G36" i="1"/>
  <c r="E36" i="1"/>
  <c r="J35" i="1"/>
  <c r="K35" i="1" s="1"/>
  <c r="G35" i="1"/>
  <c r="E35" i="1"/>
  <c r="J34" i="1"/>
  <c r="K34" i="1" s="1"/>
  <c r="G34" i="1"/>
  <c r="E34" i="1"/>
  <c r="J33" i="1"/>
  <c r="K33" i="1" s="1"/>
  <c r="G33" i="1"/>
  <c r="E33" i="1"/>
  <c r="J32" i="1"/>
  <c r="K32" i="1" s="1"/>
  <c r="G32" i="1"/>
  <c r="E32" i="1"/>
  <c r="G59" i="1" l="1"/>
  <c r="J58" i="1"/>
  <c r="K58" i="1" s="1"/>
  <c r="J57" i="1"/>
  <c r="K57" i="1" s="1"/>
  <c r="J56" i="1"/>
  <c r="K56" i="1" s="1"/>
  <c r="J55" i="1"/>
  <c r="K55" i="1" s="1"/>
  <c r="J54" i="1"/>
  <c r="K54" i="1" s="1"/>
  <c r="J53" i="1"/>
  <c r="K53" i="1" s="1"/>
  <c r="G50" i="1"/>
  <c r="J14" i="1"/>
  <c r="K14" i="1" s="1"/>
  <c r="G14" i="1"/>
  <c r="E14" i="1"/>
  <c r="J13" i="1"/>
  <c r="K13" i="1" s="1"/>
  <c r="G13" i="1"/>
  <c r="E13" i="1"/>
  <c r="J10" i="1"/>
  <c r="K10" i="1" s="1"/>
  <c r="G10" i="1"/>
  <c r="E10" i="1"/>
  <c r="J18" i="1"/>
  <c r="K18" i="1" s="1"/>
  <c r="G18" i="1"/>
  <c r="E18" i="1"/>
  <c r="E20" i="1"/>
  <c r="G20" i="1"/>
  <c r="J20" i="1"/>
  <c r="K20" i="1" s="1"/>
  <c r="J5" i="1"/>
  <c r="K5" i="1" s="1"/>
  <c r="G5" i="1"/>
  <c r="E5" i="1"/>
  <c r="J8" i="1"/>
  <c r="K8" i="1" s="1"/>
  <c r="G8" i="1"/>
  <c r="E8" i="1"/>
  <c r="J12" i="1"/>
  <c r="K12" i="1" s="1"/>
  <c r="G12" i="1"/>
  <c r="E12" i="1"/>
  <c r="J4" i="1"/>
  <c r="G4" i="1"/>
  <c r="E4" i="1"/>
  <c r="J16" i="1"/>
  <c r="K16" i="1" s="1"/>
  <c r="G16" i="1"/>
  <c r="E16" i="1"/>
  <c r="J3" i="1"/>
  <c r="G3" i="1"/>
  <c r="E3" i="1"/>
  <c r="J22" i="1"/>
  <c r="K22" i="1" s="1"/>
  <c r="G22" i="1"/>
  <c r="E22" i="1"/>
  <c r="J21" i="1"/>
  <c r="K21" i="1" s="1"/>
  <c r="G21" i="1"/>
  <c r="E21" i="1"/>
  <c r="J26" i="1"/>
  <c r="K26" i="1" s="1"/>
  <c r="G26" i="1"/>
  <c r="E26" i="1"/>
  <c r="J25" i="1"/>
  <c r="K25" i="1" s="1"/>
  <c r="G25" i="1"/>
  <c r="E25" i="1"/>
  <c r="J24" i="1"/>
  <c r="K24" i="1" s="1"/>
  <c r="G24" i="1"/>
  <c r="E24" i="1"/>
  <c r="J23" i="1"/>
  <c r="K23" i="1" s="1"/>
  <c r="G23" i="1"/>
  <c r="E23" i="1"/>
  <c r="J17" i="1"/>
  <c r="K17" i="1" s="1"/>
  <c r="G17" i="1"/>
  <c r="E17" i="1"/>
  <c r="J15" i="1"/>
  <c r="K15" i="1" s="1"/>
  <c r="G15" i="1"/>
  <c r="E15" i="1"/>
  <c r="J11" i="1"/>
  <c r="K11" i="1" s="1"/>
  <c r="G11" i="1"/>
  <c r="E11" i="1"/>
  <c r="J9" i="1"/>
  <c r="K9" i="1" s="1"/>
  <c r="G9" i="1"/>
  <c r="E9" i="1"/>
  <c r="J7" i="1"/>
  <c r="K7" i="1" s="1"/>
  <c r="G7" i="1"/>
  <c r="E7" i="1"/>
  <c r="J6" i="1"/>
  <c r="K6" i="1" s="1"/>
  <c r="G6" i="1"/>
  <c r="E6" i="1"/>
  <c r="J41" i="1"/>
  <c r="K41" i="1" s="1"/>
  <c r="G42" i="1"/>
</calcChain>
</file>

<file path=xl/sharedStrings.xml><?xml version="1.0" encoding="utf-8"?>
<sst xmlns="http://schemas.openxmlformats.org/spreadsheetml/2006/main" count="149" uniqueCount="56">
  <si>
    <t>Size</t>
  </si>
  <si>
    <t>Cost per ml/gm</t>
  </si>
  <si>
    <t>Cost per treatment</t>
    <phoneticPr fontId="1" type="noConversion"/>
  </si>
  <si>
    <t>GST</t>
  </si>
  <si>
    <t>ml</t>
  </si>
  <si>
    <t xml:space="preserve">Wholesale Pricing </t>
  </si>
  <si>
    <t>Approx measurement</t>
  </si>
  <si>
    <t xml:space="preserve"> </t>
  </si>
  <si>
    <t xml:space="preserve">Product Name </t>
  </si>
  <si>
    <t>**</t>
  </si>
  <si>
    <t>TOTAL TREATMENT COST =</t>
  </si>
  <si>
    <t>Quantity  used ml/gm</t>
  </si>
  <si>
    <t>Price Ex GST</t>
  </si>
  <si>
    <t>Total Cost</t>
  </si>
  <si>
    <t>g</t>
  </si>
  <si>
    <t>Nimue Product name</t>
  </si>
  <si>
    <t>Conditioner</t>
  </si>
  <si>
    <t>Exfoliating Enzyme</t>
  </si>
  <si>
    <t xml:space="preserve">Bio Active Complex </t>
  </si>
  <si>
    <t>Neutraliser Plus</t>
  </si>
  <si>
    <t xml:space="preserve">SRC Hyperpigmented damaged peel </t>
  </si>
  <si>
    <t xml:space="preserve">SRC Environmentally damaged peel </t>
  </si>
  <si>
    <t xml:space="preserve">SRC Problematic damaged peel </t>
  </si>
  <si>
    <t xml:space="preserve">Smart resurfacer </t>
  </si>
  <si>
    <t>Aftercare Hydrator</t>
  </si>
  <si>
    <t>Purifying mask (Biome NEW)</t>
  </si>
  <si>
    <t>Alginate mask</t>
  </si>
  <si>
    <t>Hyaluronic acid gel</t>
  </si>
  <si>
    <t>Collagen face film</t>
  </si>
  <si>
    <t xml:space="preserve">Super hydrating mask </t>
  </si>
  <si>
    <t xml:space="preserve">Anti age treatment mask </t>
  </si>
  <si>
    <t xml:space="preserve">Thermal detox peel </t>
  </si>
  <si>
    <t>Retinol super fluid</t>
  </si>
  <si>
    <t>Cyanoacrylate super fluid</t>
  </si>
  <si>
    <t>Vitamin C super fluid</t>
  </si>
  <si>
    <t>Hyaluronic super fluid</t>
  </si>
  <si>
    <t>Massage cream</t>
  </si>
  <si>
    <t xml:space="preserve">Rejuventaing mask </t>
  </si>
  <si>
    <t>1/2 teaspoon</t>
  </si>
  <si>
    <t>1/4 teaspoon</t>
  </si>
  <si>
    <t>1 teaspoon</t>
  </si>
  <si>
    <t>3/4 teaspoon</t>
  </si>
  <si>
    <t>Cleansing Gel (Double cleanse)</t>
  </si>
  <si>
    <t>2 teaspoons</t>
  </si>
  <si>
    <t xml:space="preserve">1 Film </t>
  </si>
  <si>
    <t xml:space="preserve">1/2 tesapoon </t>
  </si>
  <si>
    <t>1 capsule</t>
  </si>
  <si>
    <t>2 Tablespoons</t>
  </si>
  <si>
    <t xml:space="preserve">Nimue Deep Cleanse treatment </t>
  </si>
  <si>
    <t xml:space="preserve">Customise Your Treatment's Total Cost:  Copy &amp; paste the product lines above, and make-up your own treatment                         </t>
  </si>
  <si>
    <t>4 Pumps</t>
  </si>
  <si>
    <t>Sensi Smart Micropeel NEW</t>
  </si>
  <si>
    <t>Nimue Product Costings 2024</t>
  </si>
  <si>
    <t xml:space="preserve"> ml </t>
  </si>
  <si>
    <t>Facial</t>
  </si>
  <si>
    <t>Purifying mask (Biome)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</si>
</sst>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&quot;$&quot;* #,##0.00_);_(&quot;$&quot;* \(#,##0.0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4"/>
      <name val="Lato"/>
      <family val="2"/>
    </font>
    <font>
      <sz val="14"/>
      <color indexed="8"/>
      <name val="Lato"/>
      <family val="2"/>
    </font>
    <font>
      <sz val="14"/>
      <name val="Lato"/>
      <family val="2"/>
    </font>
    <font>
      <b/>
      <sz val="14"/>
      <name val="Lato"/>
      <family val="2"/>
    </font>
    <font>
      <u/>
      <sz val="14"/>
      <color theme="0"/>
      <name val="Lato"/>
      <family val="2"/>
    </font>
    <font>
      <b/>
      <i/>
      <u/>
      <sz val="14"/>
      <color theme="0"/>
      <name val="Lato"/>
      <family val="2"/>
    </font>
    <font>
      <b/>
      <i/>
      <sz val="14"/>
      <color theme="0"/>
      <name val="Lato"/>
      <family val="2"/>
    </font>
    <font>
      <b/>
      <i/>
      <sz val="14"/>
      <color theme="1"/>
      <name val="Lato"/>
      <family val="2"/>
    </font>
    <font>
      <b/>
      <sz val="14"/>
      <color indexed="8"/>
      <name val="Lato"/>
      <family val="2"/>
    </font>
    <font>
      <b/>
      <sz val="14"/>
      <color theme="1" tint="0.249977111117893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64" fontId="3" fillId="0" borderId="1" xfId="1" applyNumberFormat="1" applyFont="1" applyFill="1" applyBorder="1"/>
    <xf numFmtId="164" fontId="3" fillId="0" borderId="1" xfId="1" applyNumberFormat="1" applyFont="1" applyFill="1" applyBorder="1" applyAlignment="1">
      <alignment horizontal="center"/>
    </xf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right"/>
    </xf>
    <xf numFmtId="0" fontId="4" fillId="0" borderId="1" xfId="0" applyFont="1" applyBorder="1"/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3" fillId="0" borderId="1" xfId="1" applyNumberFormat="1" applyFont="1" applyFill="1" applyBorder="1" applyAlignment="1">
      <alignment horizontal="center" vertical="center"/>
    </xf>
    <xf numFmtId="43" fontId="3" fillId="0" borderId="1" xfId="1" applyFont="1" applyFill="1" applyBorder="1" applyAlignment="1">
      <alignment horizontal="center" vertical="center"/>
    </xf>
    <xf numFmtId="164" fontId="3" fillId="0" borderId="1" xfId="1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4" fillId="0" borderId="3" xfId="0" applyFont="1" applyBorder="1"/>
    <xf numFmtId="0" fontId="10" fillId="0" borderId="2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164" fontId="10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right" vertical="center"/>
    </xf>
    <xf numFmtId="164" fontId="3" fillId="0" borderId="1" xfId="1" applyNumberFormat="1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164" fontId="11" fillId="4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4" fontId="10" fillId="0" borderId="2" xfId="1" applyNumberFormat="1" applyFont="1" applyFill="1" applyBorder="1" applyAlignment="1">
      <alignment horizontal="center" vertical="center"/>
    </xf>
    <xf numFmtId="164" fontId="10" fillId="0" borderId="4" xfId="1" applyNumberFormat="1" applyFont="1" applyFill="1" applyBorder="1" applyAlignment="1">
      <alignment horizontal="center" vertical="center"/>
    </xf>
    <xf numFmtId="164" fontId="10" fillId="0" borderId="3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8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ABAB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1403073</xdr:colOff>
      <xdr:row>0</xdr:row>
      <xdr:rowOff>703926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0736A2D-1D75-4095-A354-0A74583FA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19397" cy="703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AE4BC-0ED3-44D4-844A-46E614EE5D68}">
  <dimension ref="A1:L260"/>
  <sheetViews>
    <sheetView tabSelected="1" topLeftCell="A14" zoomScale="85" zoomScaleNormal="85" workbookViewId="0">
      <selection activeCell="A50" sqref="A50:XFD50"/>
    </sheetView>
  </sheetViews>
  <sheetFormatPr defaultColWidth="16.42578125" defaultRowHeight="22.5" x14ac:dyDescent="0.45"/>
  <cols>
    <col min="1" max="1" width="9.28515625" style="2" customWidth="1"/>
    <col min="2" max="2" width="62.140625" style="8" customWidth="1"/>
    <col min="3" max="3" width="8.28515625" style="3" customWidth="1"/>
    <col min="4" max="4" width="7.28515625" style="3" customWidth="1"/>
    <col min="5" max="5" width="13" style="9" customWidth="1"/>
    <col min="6" max="6" width="14" style="10" customWidth="1"/>
    <col min="7" max="7" width="16.28515625" style="12" customWidth="1"/>
    <col min="8" max="8" width="24.7109375" style="2" customWidth="1"/>
    <col min="9" max="9" width="18.85546875" style="7" customWidth="1"/>
    <col min="10" max="11" width="16.85546875" style="6" customWidth="1"/>
    <col min="12" max="16384" width="16.42578125" style="2"/>
  </cols>
  <sheetData>
    <row r="1" spans="1:12" ht="56.25" customHeight="1" x14ac:dyDescent="0.45">
      <c r="A1" s="49" t="s">
        <v>52</v>
      </c>
      <c r="B1" s="49"/>
      <c r="C1" s="49"/>
      <c r="D1" s="49"/>
      <c r="E1" s="49"/>
      <c r="F1" s="49"/>
      <c r="G1" s="49"/>
      <c r="H1" s="49"/>
      <c r="I1" s="49" t="s">
        <v>5</v>
      </c>
      <c r="J1" s="49"/>
      <c r="K1" s="49"/>
    </row>
    <row r="2" spans="1:12" s="11" customFormat="1" ht="84" customHeight="1" x14ac:dyDescent="0.25">
      <c r="A2" s="35"/>
      <c r="B2" s="36" t="s">
        <v>15</v>
      </c>
      <c r="C2" s="50" t="s">
        <v>0</v>
      </c>
      <c r="D2" s="50"/>
      <c r="E2" s="37" t="s">
        <v>1</v>
      </c>
      <c r="F2" s="37" t="s">
        <v>11</v>
      </c>
      <c r="G2" s="37" t="s">
        <v>2</v>
      </c>
      <c r="H2" s="36" t="s">
        <v>6</v>
      </c>
      <c r="I2" s="37" t="s">
        <v>12</v>
      </c>
      <c r="J2" s="37" t="s">
        <v>3</v>
      </c>
      <c r="K2" s="37" t="s">
        <v>13</v>
      </c>
    </row>
    <row r="3" spans="1:12" s="18" customFormat="1" ht="30" customHeight="1" x14ac:dyDescent="0.25">
      <c r="A3" s="12"/>
      <c r="B3" s="13" t="s">
        <v>24</v>
      </c>
      <c r="C3" s="14">
        <v>100</v>
      </c>
      <c r="D3" s="15" t="s">
        <v>4</v>
      </c>
      <c r="E3" s="16">
        <f t="shared" ref="E3" si="0">I3/C3</f>
        <v>0.27</v>
      </c>
      <c r="F3" s="12">
        <v>1.5</v>
      </c>
      <c r="G3" s="17">
        <f t="shared" ref="G3" si="1">I3/C3*F3</f>
        <v>0.40500000000000003</v>
      </c>
      <c r="H3" s="12" t="s">
        <v>39</v>
      </c>
      <c r="I3" s="16">
        <v>27</v>
      </c>
      <c r="J3" s="16">
        <f t="shared" ref="J3:J5" si="2">I3*0.1</f>
        <v>2.7</v>
      </c>
      <c r="K3" s="16">
        <v>28.6</v>
      </c>
      <c r="L3" s="18" t="s">
        <v>7</v>
      </c>
    </row>
    <row r="4" spans="1:12" s="18" customFormat="1" ht="30" customHeight="1" x14ac:dyDescent="0.25">
      <c r="A4" s="12"/>
      <c r="B4" s="13" t="s">
        <v>26</v>
      </c>
      <c r="C4" s="14">
        <v>500</v>
      </c>
      <c r="D4" s="15" t="s">
        <v>14</v>
      </c>
      <c r="E4" s="16">
        <f t="shared" ref="E4" si="3">I4/C4</f>
        <v>0.26839999999999997</v>
      </c>
      <c r="F4" s="12">
        <v>40</v>
      </c>
      <c r="G4" s="17">
        <f t="shared" ref="G4" si="4">I4/C4*F4</f>
        <v>10.735999999999999</v>
      </c>
      <c r="H4" s="12" t="s">
        <v>47</v>
      </c>
      <c r="I4" s="16">
        <v>134.19999999999999</v>
      </c>
      <c r="J4" s="16">
        <f t="shared" si="2"/>
        <v>13.42</v>
      </c>
      <c r="K4" s="16">
        <v>141.9</v>
      </c>
      <c r="L4" s="18" t="s">
        <v>7</v>
      </c>
    </row>
    <row r="5" spans="1:12" s="18" customFormat="1" ht="30" customHeight="1" x14ac:dyDescent="0.25">
      <c r="A5" s="12"/>
      <c r="B5" s="13" t="s">
        <v>30</v>
      </c>
      <c r="C5" s="14">
        <v>100</v>
      </c>
      <c r="D5" s="15" t="s">
        <v>14</v>
      </c>
      <c r="E5" s="16">
        <f t="shared" ref="E5" si="5">I5/C5</f>
        <v>0.84200000000000008</v>
      </c>
      <c r="F5" s="12">
        <v>5</v>
      </c>
      <c r="G5" s="17">
        <f t="shared" ref="G5" si="6">I5/C5*F5</f>
        <v>4.2100000000000009</v>
      </c>
      <c r="H5" s="12" t="s">
        <v>40</v>
      </c>
      <c r="I5" s="16">
        <v>84.2</v>
      </c>
      <c r="J5" s="16">
        <f t="shared" si="2"/>
        <v>8.42</v>
      </c>
      <c r="K5" s="16">
        <f t="shared" ref="K5" si="7">SUM(I5:J5)</f>
        <v>92.62</v>
      </c>
      <c r="L5" s="18" t="s">
        <v>7</v>
      </c>
    </row>
    <row r="6" spans="1:12" s="18" customFormat="1" ht="30" customHeight="1" x14ac:dyDescent="0.25">
      <c r="A6" s="12"/>
      <c r="B6" s="13" t="s">
        <v>18</v>
      </c>
      <c r="C6" s="14">
        <v>125</v>
      </c>
      <c r="D6" s="15" t="s">
        <v>4</v>
      </c>
      <c r="E6" s="16">
        <f t="shared" ref="E6:E13" si="8">I6/C6</f>
        <v>0.80720000000000003</v>
      </c>
      <c r="F6" s="12">
        <v>4</v>
      </c>
      <c r="G6" s="17">
        <f t="shared" ref="G6:G13" si="9">I6/C6*F6</f>
        <v>3.2288000000000001</v>
      </c>
      <c r="H6" s="12" t="s">
        <v>41</v>
      </c>
      <c r="I6" s="16">
        <v>100.9</v>
      </c>
      <c r="J6" s="16">
        <f t="shared" ref="J6:J13" si="10">I6*0.1</f>
        <v>10.090000000000002</v>
      </c>
      <c r="K6" s="16">
        <f t="shared" ref="K6:K13" si="11">SUM(I6:J6)</f>
        <v>110.99000000000001</v>
      </c>
    </row>
    <row r="7" spans="1:12" s="18" customFormat="1" ht="30" customHeight="1" x14ac:dyDescent="0.25">
      <c r="A7" s="12"/>
      <c r="B7" s="13" t="s">
        <v>42</v>
      </c>
      <c r="C7" s="14">
        <v>500</v>
      </c>
      <c r="D7" s="15" t="s">
        <v>4</v>
      </c>
      <c r="E7" s="16">
        <f t="shared" si="8"/>
        <v>0.183</v>
      </c>
      <c r="F7" s="12">
        <v>10</v>
      </c>
      <c r="G7" s="17">
        <f t="shared" si="9"/>
        <v>1.83</v>
      </c>
      <c r="H7" s="12" t="s">
        <v>43</v>
      </c>
      <c r="I7" s="16">
        <v>91.5</v>
      </c>
      <c r="J7" s="16">
        <f t="shared" si="10"/>
        <v>9.15</v>
      </c>
      <c r="K7" s="16">
        <f t="shared" si="11"/>
        <v>100.65</v>
      </c>
    </row>
    <row r="8" spans="1:12" s="18" customFormat="1" ht="30" customHeight="1" x14ac:dyDescent="0.25">
      <c r="A8" s="12"/>
      <c r="B8" s="13" t="s">
        <v>28</v>
      </c>
      <c r="C8" s="14">
        <v>10</v>
      </c>
      <c r="D8" s="15" t="s">
        <v>4</v>
      </c>
      <c r="E8" s="16">
        <f t="shared" si="8"/>
        <v>27.98</v>
      </c>
      <c r="F8" s="12">
        <v>1</v>
      </c>
      <c r="G8" s="17">
        <f t="shared" si="9"/>
        <v>27.98</v>
      </c>
      <c r="H8" s="12" t="s">
        <v>44</v>
      </c>
      <c r="I8" s="16">
        <v>279.8</v>
      </c>
      <c r="J8" s="16">
        <f t="shared" si="10"/>
        <v>27.980000000000004</v>
      </c>
      <c r="K8" s="16">
        <f t="shared" si="11"/>
        <v>307.78000000000003</v>
      </c>
    </row>
    <row r="9" spans="1:12" s="18" customFormat="1" ht="30" customHeight="1" x14ac:dyDescent="0.25">
      <c r="A9" s="12"/>
      <c r="B9" s="13" t="s">
        <v>16</v>
      </c>
      <c r="C9" s="14">
        <v>500</v>
      </c>
      <c r="D9" s="15" t="s">
        <v>4</v>
      </c>
      <c r="E9" s="16">
        <f t="shared" si="8"/>
        <v>0.18919999999999998</v>
      </c>
      <c r="F9" s="12">
        <v>5</v>
      </c>
      <c r="G9" s="17">
        <f t="shared" si="9"/>
        <v>0.94599999999999995</v>
      </c>
      <c r="H9" s="12" t="s">
        <v>40</v>
      </c>
      <c r="I9" s="16">
        <v>94.6</v>
      </c>
      <c r="J9" s="16">
        <f t="shared" si="10"/>
        <v>9.4599999999999991</v>
      </c>
      <c r="K9" s="16">
        <f t="shared" si="11"/>
        <v>104.05999999999999</v>
      </c>
    </row>
    <row r="10" spans="1:12" s="18" customFormat="1" ht="30" customHeight="1" x14ac:dyDescent="0.25">
      <c r="A10" s="12"/>
      <c r="B10" s="13" t="s">
        <v>33</v>
      </c>
      <c r="C10" s="14">
        <v>30</v>
      </c>
      <c r="D10" s="15" t="s">
        <v>4</v>
      </c>
      <c r="E10" s="16">
        <f t="shared" si="8"/>
        <v>3.0866666666666664</v>
      </c>
      <c r="F10" s="12">
        <v>2</v>
      </c>
      <c r="G10" s="17">
        <f t="shared" si="9"/>
        <v>6.1733333333333329</v>
      </c>
      <c r="H10" s="12" t="s">
        <v>38</v>
      </c>
      <c r="I10" s="16">
        <v>92.6</v>
      </c>
      <c r="J10" s="16">
        <f t="shared" si="10"/>
        <v>9.26</v>
      </c>
      <c r="K10" s="16">
        <f t="shared" si="11"/>
        <v>101.86</v>
      </c>
    </row>
    <row r="11" spans="1:12" s="18" customFormat="1" ht="30" customHeight="1" x14ac:dyDescent="0.25">
      <c r="A11" s="12"/>
      <c r="B11" s="13" t="s">
        <v>17</v>
      </c>
      <c r="C11" s="14">
        <v>500</v>
      </c>
      <c r="D11" s="15" t="s">
        <v>4</v>
      </c>
      <c r="E11" s="16">
        <f t="shared" si="8"/>
        <v>0.26839999999999997</v>
      </c>
      <c r="F11" s="12">
        <v>5</v>
      </c>
      <c r="G11" s="17">
        <f t="shared" si="9"/>
        <v>1.3419999999999999</v>
      </c>
      <c r="H11" s="12" t="s">
        <v>40</v>
      </c>
      <c r="I11" s="16">
        <v>134.19999999999999</v>
      </c>
      <c r="J11" s="16">
        <f t="shared" si="10"/>
        <v>13.42</v>
      </c>
      <c r="K11" s="16">
        <f t="shared" si="11"/>
        <v>147.61999999999998</v>
      </c>
    </row>
    <row r="12" spans="1:12" s="18" customFormat="1" ht="30" customHeight="1" x14ac:dyDescent="0.25">
      <c r="A12" s="12"/>
      <c r="B12" s="13" t="s">
        <v>27</v>
      </c>
      <c r="C12" s="14">
        <v>30</v>
      </c>
      <c r="D12" s="15" t="s">
        <v>4</v>
      </c>
      <c r="E12" s="16">
        <f t="shared" si="8"/>
        <v>1.49</v>
      </c>
      <c r="F12" s="12">
        <v>2</v>
      </c>
      <c r="G12" s="17">
        <f t="shared" si="9"/>
        <v>2.98</v>
      </c>
      <c r="H12" s="12" t="s">
        <v>38</v>
      </c>
      <c r="I12" s="16">
        <v>44.7</v>
      </c>
      <c r="J12" s="16">
        <f t="shared" si="10"/>
        <v>4.4700000000000006</v>
      </c>
      <c r="K12" s="16">
        <f t="shared" si="11"/>
        <v>49.17</v>
      </c>
    </row>
    <row r="13" spans="1:12" s="18" customFormat="1" ht="30" customHeight="1" x14ac:dyDescent="0.25">
      <c r="A13" s="12"/>
      <c r="B13" s="13" t="s">
        <v>35</v>
      </c>
      <c r="C13" s="14">
        <v>30</v>
      </c>
      <c r="D13" s="15" t="s">
        <v>4</v>
      </c>
      <c r="E13" s="16">
        <f t="shared" si="8"/>
        <v>3.0866666666666664</v>
      </c>
      <c r="F13" s="12">
        <v>2</v>
      </c>
      <c r="G13" s="17">
        <f t="shared" si="9"/>
        <v>6.1733333333333329</v>
      </c>
      <c r="H13" s="12" t="s">
        <v>45</v>
      </c>
      <c r="I13" s="16">
        <v>92.6</v>
      </c>
      <c r="J13" s="16">
        <f t="shared" si="10"/>
        <v>9.26</v>
      </c>
      <c r="K13" s="16">
        <f t="shared" si="11"/>
        <v>101.86</v>
      </c>
    </row>
    <row r="14" spans="1:12" s="18" customFormat="1" ht="30" customHeight="1" x14ac:dyDescent="0.25">
      <c r="A14" s="12"/>
      <c r="B14" s="13" t="s">
        <v>36</v>
      </c>
      <c r="C14" s="14">
        <v>200</v>
      </c>
      <c r="D14" s="15" t="s">
        <v>4</v>
      </c>
      <c r="E14" s="16">
        <f t="shared" ref="E14" si="12">I14/C14</f>
        <v>0.2235</v>
      </c>
      <c r="F14" s="12">
        <v>10</v>
      </c>
      <c r="G14" s="17">
        <f t="shared" ref="G14" si="13">I14/C14*F14</f>
        <v>2.2349999999999999</v>
      </c>
      <c r="H14" s="12" t="s">
        <v>43</v>
      </c>
      <c r="I14" s="16">
        <v>44.7</v>
      </c>
      <c r="J14" s="16">
        <f t="shared" ref="J14:J26" si="14">I14*0.1</f>
        <v>4.4700000000000006</v>
      </c>
      <c r="K14" s="16">
        <f t="shared" ref="K14" si="15">SUM(I14:J14)</f>
        <v>49.17</v>
      </c>
      <c r="L14" s="18" t="s">
        <v>7</v>
      </c>
    </row>
    <row r="15" spans="1:12" s="18" customFormat="1" ht="30" customHeight="1" x14ac:dyDescent="0.25">
      <c r="A15" s="12"/>
      <c r="B15" s="13" t="s">
        <v>19</v>
      </c>
      <c r="C15" s="14">
        <v>200</v>
      </c>
      <c r="D15" s="15" t="s">
        <v>4</v>
      </c>
      <c r="E15" s="16">
        <f t="shared" ref="E15:E26" si="16">I15/C15</f>
        <v>0.21850000000000003</v>
      </c>
      <c r="F15" s="12">
        <v>2</v>
      </c>
      <c r="G15" s="17">
        <f t="shared" ref="G15:G26" si="17">I15/C15*F15</f>
        <v>0.43700000000000006</v>
      </c>
      <c r="H15" s="12" t="s">
        <v>39</v>
      </c>
      <c r="I15" s="16">
        <v>43.7</v>
      </c>
      <c r="J15" s="16">
        <f t="shared" si="14"/>
        <v>4.37</v>
      </c>
      <c r="K15" s="16">
        <f t="shared" ref="K15:K26" si="18">SUM(I15:J15)</f>
        <v>48.07</v>
      </c>
      <c r="L15" s="18" t="s">
        <v>7</v>
      </c>
    </row>
    <row r="16" spans="1:12" s="18" customFormat="1" ht="30" customHeight="1" x14ac:dyDescent="0.25">
      <c r="A16" s="12"/>
      <c r="B16" s="13" t="s">
        <v>55</v>
      </c>
      <c r="C16" s="14">
        <v>100</v>
      </c>
      <c r="D16" s="15" t="s">
        <v>4</v>
      </c>
      <c r="E16" s="16">
        <f>I16/C16</f>
        <v>0.64500000000000002</v>
      </c>
      <c r="F16" s="12">
        <v>5</v>
      </c>
      <c r="G16" s="17">
        <f>I16/C16*F16</f>
        <v>3.2250000000000001</v>
      </c>
      <c r="H16" s="12" t="s">
        <v>40</v>
      </c>
      <c r="I16" s="16">
        <v>64.5</v>
      </c>
      <c r="J16" s="16">
        <f>I16*0.1</f>
        <v>6.45</v>
      </c>
      <c r="K16" s="16">
        <f>SUM(I16:J16)</f>
        <v>70.95</v>
      </c>
    </row>
    <row r="17" spans="1:11" s="18" customFormat="1" ht="30" customHeight="1" x14ac:dyDescent="0.25">
      <c r="A17" s="12"/>
      <c r="B17" s="13" t="s">
        <v>37</v>
      </c>
      <c r="C17" s="14">
        <v>100</v>
      </c>
      <c r="D17" s="15" t="s">
        <v>4</v>
      </c>
      <c r="E17" s="16">
        <f t="shared" si="16"/>
        <v>0.46799999999999997</v>
      </c>
      <c r="F17" s="12">
        <v>5</v>
      </c>
      <c r="G17" s="17">
        <f t="shared" si="17"/>
        <v>2.34</v>
      </c>
      <c r="H17" s="12" t="s">
        <v>40</v>
      </c>
      <c r="I17" s="16">
        <v>46.8</v>
      </c>
      <c r="J17" s="16">
        <f t="shared" si="14"/>
        <v>4.68</v>
      </c>
      <c r="K17" s="16">
        <f t="shared" si="18"/>
        <v>51.48</v>
      </c>
    </row>
    <row r="18" spans="1:11" s="18" customFormat="1" ht="30" customHeight="1" x14ac:dyDescent="0.25">
      <c r="A18" s="12"/>
      <c r="B18" s="13" t="s">
        <v>32</v>
      </c>
      <c r="C18" s="14">
        <v>30</v>
      </c>
      <c r="D18" s="15" t="s">
        <v>4</v>
      </c>
      <c r="E18" s="16">
        <f t="shared" ref="E18:E19" si="19">I18/C18</f>
        <v>3.0866666666666664</v>
      </c>
      <c r="F18" s="12">
        <v>2</v>
      </c>
      <c r="G18" s="17">
        <f t="shared" ref="G18:G19" si="20">I18/C18*F18</f>
        <v>6.1733333333333329</v>
      </c>
      <c r="H18" s="12" t="s">
        <v>38</v>
      </c>
      <c r="I18" s="16">
        <v>92.6</v>
      </c>
      <c r="J18" s="16">
        <f t="shared" si="14"/>
        <v>9.26</v>
      </c>
      <c r="K18" s="16">
        <f t="shared" ref="K18:K19" si="21">SUM(I18:J18)</f>
        <v>101.86</v>
      </c>
    </row>
    <row r="19" spans="1:11" s="18" customFormat="1" ht="30" customHeight="1" x14ac:dyDescent="0.25">
      <c r="A19" s="12"/>
      <c r="B19" s="13" t="s">
        <v>51</v>
      </c>
      <c r="C19" s="14">
        <v>30</v>
      </c>
      <c r="D19" s="15" t="s">
        <v>4</v>
      </c>
      <c r="E19" s="16">
        <f t="shared" si="19"/>
        <v>3.0866666666666664</v>
      </c>
      <c r="F19" s="12">
        <v>5</v>
      </c>
      <c r="G19" s="17">
        <f t="shared" si="20"/>
        <v>15.433333333333332</v>
      </c>
      <c r="H19" s="12" t="s">
        <v>50</v>
      </c>
      <c r="I19" s="16">
        <v>92.6</v>
      </c>
      <c r="J19" s="16">
        <f t="shared" ref="J19" si="22">I19*0.1</f>
        <v>9.26</v>
      </c>
      <c r="K19" s="16">
        <f t="shared" si="21"/>
        <v>101.86</v>
      </c>
    </row>
    <row r="20" spans="1:11" s="18" customFormat="1" ht="30" customHeight="1" x14ac:dyDescent="0.25">
      <c r="A20" s="12"/>
      <c r="B20" s="13" t="s">
        <v>21</v>
      </c>
      <c r="C20" s="14">
        <v>4</v>
      </c>
      <c r="D20" s="15" t="s">
        <v>4</v>
      </c>
      <c r="E20" s="16">
        <f>I20/C20</f>
        <v>19.5</v>
      </c>
      <c r="F20" s="12">
        <v>1</v>
      </c>
      <c r="G20" s="17">
        <f>I20/C20*F20</f>
        <v>19.5</v>
      </c>
      <c r="H20" s="12" t="s">
        <v>46</v>
      </c>
      <c r="I20" s="16">
        <v>78</v>
      </c>
      <c r="J20" s="16">
        <f>I20*0.1</f>
        <v>7.8000000000000007</v>
      </c>
      <c r="K20" s="16">
        <f>SUM(I20:J20)</f>
        <v>85.8</v>
      </c>
    </row>
    <row r="21" spans="1:11" s="18" customFormat="1" ht="30" customHeight="1" x14ac:dyDescent="0.25">
      <c r="A21" s="12"/>
      <c r="B21" s="13" t="s">
        <v>20</v>
      </c>
      <c r="C21" s="14">
        <v>4</v>
      </c>
      <c r="D21" s="15" t="s">
        <v>4</v>
      </c>
      <c r="E21" s="16">
        <f>I21/C21</f>
        <v>19.5</v>
      </c>
      <c r="F21" s="12">
        <v>1</v>
      </c>
      <c r="G21" s="17">
        <f>I21/C21*F21</f>
        <v>19.5</v>
      </c>
      <c r="H21" s="12" t="s">
        <v>46</v>
      </c>
      <c r="I21" s="16">
        <v>78</v>
      </c>
      <c r="J21" s="16">
        <f>I21*0.1</f>
        <v>7.8000000000000007</v>
      </c>
      <c r="K21" s="16">
        <f>SUM(I21:J21)</f>
        <v>85.8</v>
      </c>
    </row>
    <row r="22" spans="1:11" s="18" customFormat="1" ht="30" customHeight="1" x14ac:dyDescent="0.25">
      <c r="A22" s="12"/>
      <c r="B22" s="13" t="s">
        <v>22</v>
      </c>
      <c r="C22" s="14">
        <v>4</v>
      </c>
      <c r="D22" s="15" t="s">
        <v>4</v>
      </c>
      <c r="E22" s="16">
        <f>I22/C22</f>
        <v>19.5</v>
      </c>
      <c r="F22" s="12">
        <v>1</v>
      </c>
      <c r="G22" s="17">
        <f>I22/C22*F22</f>
        <v>19.5</v>
      </c>
      <c r="H22" s="12" t="s">
        <v>46</v>
      </c>
      <c r="I22" s="16">
        <v>78</v>
      </c>
      <c r="J22" s="16">
        <f>I22*0.1</f>
        <v>7.8000000000000007</v>
      </c>
      <c r="K22" s="16">
        <f>SUM(I22:J22)</f>
        <v>85.8</v>
      </c>
    </row>
    <row r="23" spans="1:11" s="18" customFormat="1" ht="30" customHeight="1" x14ac:dyDescent="0.25">
      <c r="A23" s="12"/>
      <c r="B23" s="13" t="s">
        <v>23</v>
      </c>
      <c r="C23" s="12">
        <v>7</v>
      </c>
      <c r="D23" s="12" t="s">
        <v>4</v>
      </c>
      <c r="E23" s="16">
        <f t="shared" si="16"/>
        <v>13.971428571428572</v>
      </c>
      <c r="F23" s="12">
        <v>1</v>
      </c>
      <c r="G23" s="17">
        <f t="shared" si="17"/>
        <v>13.971428571428572</v>
      </c>
      <c r="H23" s="12" t="s">
        <v>46</v>
      </c>
      <c r="I23" s="16">
        <v>97.8</v>
      </c>
      <c r="J23" s="16">
        <f t="shared" si="14"/>
        <v>9.7800000000000011</v>
      </c>
      <c r="K23" s="16">
        <f t="shared" si="18"/>
        <v>107.58</v>
      </c>
    </row>
    <row r="24" spans="1:11" s="18" customFormat="1" ht="30" customHeight="1" x14ac:dyDescent="0.25">
      <c r="A24" s="12"/>
      <c r="B24" s="13" t="s">
        <v>29</v>
      </c>
      <c r="C24" s="12">
        <v>100</v>
      </c>
      <c r="D24" s="12" t="s">
        <v>4</v>
      </c>
      <c r="E24" s="16">
        <f t="shared" si="16"/>
        <v>0.75900000000000001</v>
      </c>
      <c r="F24" s="12">
        <v>5</v>
      </c>
      <c r="G24" s="17">
        <f t="shared" si="17"/>
        <v>3.7949999999999999</v>
      </c>
      <c r="H24" s="12" t="s">
        <v>40</v>
      </c>
      <c r="I24" s="16">
        <v>75.900000000000006</v>
      </c>
      <c r="J24" s="16">
        <f t="shared" si="14"/>
        <v>7.5900000000000007</v>
      </c>
      <c r="K24" s="16">
        <f t="shared" si="18"/>
        <v>83.490000000000009</v>
      </c>
    </row>
    <row r="25" spans="1:11" s="18" customFormat="1" ht="30" customHeight="1" x14ac:dyDescent="0.25">
      <c r="A25" s="12"/>
      <c r="B25" s="13" t="s">
        <v>31</v>
      </c>
      <c r="C25" s="14">
        <v>30</v>
      </c>
      <c r="D25" s="15" t="s">
        <v>4</v>
      </c>
      <c r="E25" s="16">
        <f t="shared" si="16"/>
        <v>3.26</v>
      </c>
      <c r="F25" s="12">
        <v>5</v>
      </c>
      <c r="G25" s="17">
        <f t="shared" si="17"/>
        <v>16.299999999999997</v>
      </c>
      <c r="H25" s="12" t="s">
        <v>50</v>
      </c>
      <c r="I25" s="16">
        <v>97.8</v>
      </c>
      <c r="J25" s="16">
        <f t="shared" si="14"/>
        <v>9.7800000000000011</v>
      </c>
      <c r="K25" s="16">
        <f t="shared" si="18"/>
        <v>107.58</v>
      </c>
    </row>
    <row r="26" spans="1:11" s="18" customFormat="1" ht="30" customHeight="1" x14ac:dyDescent="0.25">
      <c r="A26" s="12"/>
      <c r="B26" s="13" t="s">
        <v>34</v>
      </c>
      <c r="C26" s="14">
        <v>30</v>
      </c>
      <c r="D26" s="15" t="s">
        <v>4</v>
      </c>
      <c r="E26" s="16">
        <f t="shared" si="16"/>
        <v>3.0866666666666664</v>
      </c>
      <c r="F26" s="12">
        <v>2</v>
      </c>
      <c r="G26" s="17">
        <f t="shared" si="17"/>
        <v>6.1733333333333329</v>
      </c>
      <c r="H26" s="12" t="s">
        <v>38</v>
      </c>
      <c r="I26" s="16">
        <v>92.6</v>
      </c>
      <c r="J26" s="16">
        <f t="shared" si="14"/>
        <v>9.26</v>
      </c>
      <c r="K26" s="16">
        <f t="shared" si="18"/>
        <v>101.86</v>
      </c>
    </row>
    <row r="27" spans="1:11" ht="30" customHeight="1" x14ac:dyDescent="0.45">
      <c r="A27" s="18"/>
      <c r="B27" s="51"/>
      <c r="C27" s="51"/>
      <c r="D27" s="51"/>
      <c r="E27" s="51"/>
      <c r="F27" s="51"/>
      <c r="G27" s="51"/>
      <c r="H27" s="51"/>
      <c r="I27" s="51"/>
      <c r="J27" s="51"/>
      <c r="K27" s="51"/>
    </row>
    <row r="28" spans="1:11" s="18" customFormat="1" ht="30" customHeight="1" x14ac:dyDescent="0.25">
      <c r="A28" s="52" t="s">
        <v>49</v>
      </c>
      <c r="B28" s="53"/>
      <c r="C28" s="53"/>
      <c r="D28" s="53"/>
      <c r="E28" s="53"/>
      <c r="F28" s="53"/>
      <c r="G28" s="53"/>
      <c r="H28" s="53"/>
      <c r="I28" s="53"/>
      <c r="J28" s="53"/>
      <c r="K28" s="54"/>
    </row>
    <row r="29" spans="1:11" s="18" customFormat="1" ht="30" customHeight="1" x14ac:dyDescent="0.25">
      <c r="A29" s="55"/>
      <c r="B29" s="56"/>
      <c r="C29" s="56"/>
      <c r="D29" s="56"/>
      <c r="E29" s="56"/>
      <c r="F29" s="56"/>
      <c r="G29" s="56"/>
      <c r="H29" s="56"/>
      <c r="I29" s="56"/>
      <c r="J29" s="56"/>
      <c r="K29" s="57"/>
    </row>
    <row r="30" spans="1:11" s="1" customFormat="1" ht="84" customHeight="1" x14ac:dyDescent="0.25">
      <c r="A30" s="21"/>
      <c r="B30" s="22" t="s">
        <v>8</v>
      </c>
      <c r="C30" s="58" t="s">
        <v>0</v>
      </c>
      <c r="D30" s="58"/>
      <c r="E30" s="23" t="s">
        <v>1</v>
      </c>
      <c r="F30" s="23" t="s">
        <v>11</v>
      </c>
      <c r="G30" s="23" t="s">
        <v>2</v>
      </c>
      <c r="H30" s="22" t="s">
        <v>6</v>
      </c>
      <c r="I30" s="23" t="s">
        <v>12</v>
      </c>
      <c r="J30" s="23" t="s">
        <v>3</v>
      </c>
      <c r="K30" s="23" t="s">
        <v>13</v>
      </c>
    </row>
    <row r="31" spans="1:11" s="18" customFormat="1" ht="30" customHeight="1" x14ac:dyDescent="0.25">
      <c r="A31" s="24" t="s">
        <v>9</v>
      </c>
      <c r="B31" s="34" t="s">
        <v>48</v>
      </c>
      <c r="C31" s="41"/>
      <c r="D31" s="41"/>
      <c r="E31" s="41"/>
      <c r="F31" s="41"/>
      <c r="G31" s="41"/>
      <c r="H31" s="41"/>
      <c r="I31" s="41"/>
      <c r="J31" s="41"/>
      <c r="K31" s="42"/>
    </row>
    <row r="32" spans="1:11" s="18" customFormat="1" ht="30" customHeight="1" x14ac:dyDescent="0.25">
      <c r="A32" s="12"/>
      <c r="B32" s="13" t="s">
        <v>42</v>
      </c>
      <c r="C32" s="14">
        <v>500</v>
      </c>
      <c r="D32" s="15" t="s">
        <v>4</v>
      </c>
      <c r="E32" s="16">
        <f t="shared" ref="E32:E36" si="23">I32/C32</f>
        <v>0.183</v>
      </c>
      <c r="F32" s="12">
        <v>10</v>
      </c>
      <c r="G32" s="17">
        <f t="shared" ref="G32:G36" si="24">I32/C32*F32</f>
        <v>1.83</v>
      </c>
      <c r="H32" s="12" t="s">
        <v>43</v>
      </c>
      <c r="I32" s="16">
        <v>91.5</v>
      </c>
      <c r="J32" s="16">
        <f t="shared" ref="J32:J36" si="25">I32*0.1</f>
        <v>9.15</v>
      </c>
      <c r="K32" s="16">
        <f t="shared" ref="K32:K34" si="26">SUM(I32:J32)</f>
        <v>100.65</v>
      </c>
    </row>
    <row r="33" spans="1:12" s="18" customFormat="1" ht="30" customHeight="1" x14ac:dyDescent="0.25">
      <c r="A33" s="12"/>
      <c r="B33" s="13" t="s">
        <v>16</v>
      </c>
      <c r="C33" s="14">
        <v>500</v>
      </c>
      <c r="D33" s="15" t="s">
        <v>4</v>
      </c>
      <c r="E33" s="16">
        <f t="shared" si="23"/>
        <v>0.18919999999999998</v>
      </c>
      <c r="F33" s="12">
        <v>5</v>
      </c>
      <c r="G33" s="17">
        <f t="shared" si="24"/>
        <v>0.94599999999999995</v>
      </c>
      <c r="H33" s="12" t="s">
        <v>40</v>
      </c>
      <c r="I33" s="16">
        <v>94.6</v>
      </c>
      <c r="J33" s="16">
        <f t="shared" si="25"/>
        <v>9.4599999999999991</v>
      </c>
      <c r="K33" s="16">
        <f t="shared" si="26"/>
        <v>104.05999999999999</v>
      </c>
    </row>
    <row r="34" spans="1:12" s="18" customFormat="1" ht="30" customHeight="1" x14ac:dyDescent="0.25">
      <c r="A34" s="12"/>
      <c r="B34" s="13" t="s">
        <v>17</v>
      </c>
      <c r="C34" s="14">
        <v>500</v>
      </c>
      <c r="D34" s="15" t="s">
        <v>4</v>
      </c>
      <c r="E34" s="16">
        <f t="shared" si="23"/>
        <v>0.26839999999999997</v>
      </c>
      <c r="F34" s="12">
        <v>5</v>
      </c>
      <c r="G34" s="17">
        <f t="shared" si="24"/>
        <v>1.3419999999999999</v>
      </c>
      <c r="H34" s="12" t="s">
        <v>40</v>
      </c>
      <c r="I34" s="16">
        <v>134.19999999999999</v>
      </c>
      <c r="J34" s="16">
        <f t="shared" si="25"/>
        <v>13.42</v>
      </c>
      <c r="K34" s="16">
        <f t="shared" si="26"/>
        <v>147.61999999999998</v>
      </c>
    </row>
    <row r="35" spans="1:12" s="18" customFormat="1" ht="30" customHeight="1" x14ac:dyDescent="0.25">
      <c r="A35" s="12"/>
      <c r="B35" s="13" t="s">
        <v>34</v>
      </c>
      <c r="C35" s="14">
        <v>30</v>
      </c>
      <c r="D35" s="15" t="s">
        <v>4</v>
      </c>
      <c r="E35" s="16">
        <f t="shared" si="23"/>
        <v>3.0866666666666664</v>
      </c>
      <c r="F35" s="12">
        <v>2</v>
      </c>
      <c r="G35" s="17">
        <f t="shared" si="24"/>
        <v>6.1733333333333329</v>
      </c>
      <c r="H35" s="12" t="s">
        <v>38</v>
      </c>
      <c r="I35" s="16">
        <v>92.6</v>
      </c>
      <c r="J35" s="16">
        <f t="shared" si="25"/>
        <v>9.26</v>
      </c>
      <c r="K35" s="16">
        <f t="shared" ref="K35" si="27">SUM(I35:J35)</f>
        <v>101.86</v>
      </c>
    </row>
    <row r="36" spans="1:12" s="18" customFormat="1" ht="30" customHeight="1" x14ac:dyDescent="0.25">
      <c r="A36" s="12"/>
      <c r="B36" s="13" t="s">
        <v>36</v>
      </c>
      <c r="C36" s="14">
        <v>200</v>
      </c>
      <c r="D36" s="15" t="s">
        <v>4</v>
      </c>
      <c r="E36" s="16">
        <f t="shared" si="23"/>
        <v>0.2235</v>
      </c>
      <c r="F36" s="12">
        <v>10</v>
      </c>
      <c r="G36" s="17">
        <f t="shared" si="24"/>
        <v>2.2349999999999999</v>
      </c>
      <c r="H36" s="12" t="s">
        <v>43</v>
      </c>
      <c r="I36" s="16">
        <v>44.7</v>
      </c>
      <c r="J36" s="16">
        <f t="shared" si="25"/>
        <v>4.4700000000000006</v>
      </c>
      <c r="K36" s="16">
        <f t="shared" ref="K36" si="28">SUM(I36:J36)</f>
        <v>49.17</v>
      </c>
      <c r="L36" s="18" t="s">
        <v>7</v>
      </c>
    </row>
    <row r="37" spans="1:12" s="18" customFormat="1" ht="30" customHeight="1" x14ac:dyDescent="0.25">
      <c r="A37" s="12"/>
      <c r="B37" s="13" t="s">
        <v>25</v>
      </c>
      <c r="C37" s="14">
        <v>100</v>
      </c>
      <c r="D37" s="15" t="s">
        <v>4</v>
      </c>
      <c r="E37" s="16">
        <f>I37/C37</f>
        <v>0.64500000000000002</v>
      </c>
      <c r="F37" s="12">
        <v>5</v>
      </c>
      <c r="G37" s="17">
        <f>I37/C37*F37</f>
        <v>3.2250000000000001</v>
      </c>
      <c r="H37" s="12" t="s">
        <v>40</v>
      </c>
      <c r="I37" s="16">
        <v>64.5</v>
      </c>
      <c r="J37" s="16">
        <f>I37*0.1</f>
        <v>6.45</v>
      </c>
      <c r="K37" s="16">
        <f>SUM(I37:J37)</f>
        <v>70.95</v>
      </c>
    </row>
    <row r="38" spans="1:12" s="18" customFormat="1" ht="30" customHeight="1" x14ac:dyDescent="0.25">
      <c r="A38" s="12"/>
      <c r="B38" s="13" t="s">
        <v>24</v>
      </c>
      <c r="C38" s="14">
        <v>100</v>
      </c>
      <c r="D38" s="15" t="s">
        <v>4</v>
      </c>
      <c r="E38" s="16">
        <f t="shared" ref="E38:E40" si="29">I38/C38</f>
        <v>0.27</v>
      </c>
      <c r="F38" s="12">
        <v>1.5</v>
      </c>
      <c r="G38" s="17">
        <f t="shared" ref="G38:G40" si="30">I38/C38*F38</f>
        <v>0.40500000000000003</v>
      </c>
      <c r="H38" s="12" t="s">
        <v>39</v>
      </c>
      <c r="I38" s="16">
        <v>27</v>
      </c>
      <c r="J38" s="16">
        <f t="shared" ref="J38:J40" si="31">I38*0.1</f>
        <v>2.7</v>
      </c>
      <c r="K38" s="16">
        <v>28.6</v>
      </c>
      <c r="L38" s="18" t="s">
        <v>7</v>
      </c>
    </row>
    <row r="39" spans="1:12" s="18" customFormat="1" ht="30" customHeight="1" x14ac:dyDescent="0.25">
      <c r="A39" s="12"/>
      <c r="B39" s="13" t="s">
        <v>27</v>
      </c>
      <c r="C39" s="14">
        <v>30</v>
      </c>
      <c r="D39" s="15" t="s">
        <v>4</v>
      </c>
      <c r="E39" s="16">
        <f t="shared" si="29"/>
        <v>1.49</v>
      </c>
      <c r="F39" s="12">
        <v>2</v>
      </c>
      <c r="G39" s="17">
        <f t="shared" si="30"/>
        <v>2.98</v>
      </c>
      <c r="H39" s="12" t="s">
        <v>38</v>
      </c>
      <c r="I39" s="16">
        <v>44.7</v>
      </c>
      <c r="J39" s="16">
        <f t="shared" si="31"/>
        <v>4.4700000000000006</v>
      </c>
      <c r="K39" s="16">
        <f t="shared" ref="K39" si="32">SUM(I39:J39)</f>
        <v>49.17</v>
      </c>
    </row>
    <row r="40" spans="1:12" s="18" customFormat="1" ht="30" customHeight="1" x14ac:dyDescent="0.25">
      <c r="A40" s="12"/>
      <c r="B40" s="13" t="s">
        <v>19</v>
      </c>
      <c r="C40" s="14">
        <v>200</v>
      </c>
      <c r="D40" s="15" t="s">
        <v>4</v>
      </c>
      <c r="E40" s="16">
        <f t="shared" si="29"/>
        <v>0.21850000000000003</v>
      </c>
      <c r="F40" s="12">
        <v>2</v>
      </c>
      <c r="G40" s="17">
        <f t="shared" si="30"/>
        <v>0.43700000000000006</v>
      </c>
      <c r="H40" s="12" t="s">
        <v>39</v>
      </c>
      <c r="I40" s="16">
        <v>43.7</v>
      </c>
      <c r="J40" s="16">
        <f t="shared" si="31"/>
        <v>4.37</v>
      </c>
      <c r="K40" s="16">
        <f t="shared" ref="K40" si="33">SUM(I40:J40)</f>
        <v>48.07</v>
      </c>
      <c r="L40" s="18" t="s">
        <v>7</v>
      </c>
    </row>
    <row r="41" spans="1:12" s="18" customFormat="1" ht="30" customHeight="1" x14ac:dyDescent="0.25">
      <c r="A41" s="12"/>
      <c r="B41" s="25"/>
      <c r="C41" s="14"/>
      <c r="D41" s="15"/>
      <c r="E41" s="16">
        <v>0</v>
      </c>
      <c r="F41" s="12"/>
      <c r="G41" s="17">
        <v>0</v>
      </c>
      <c r="H41" s="12"/>
      <c r="I41" s="16">
        <v>0</v>
      </c>
      <c r="J41" s="16">
        <f t="shared" ref="J41" si="34">I41*0.1</f>
        <v>0</v>
      </c>
      <c r="K41" s="16">
        <f t="shared" ref="K41" si="35">SUM(I41:J41)</f>
        <v>0</v>
      </c>
    </row>
    <row r="42" spans="1:12" ht="30" customHeight="1" x14ac:dyDescent="0.45">
      <c r="B42" s="26"/>
      <c r="C42" s="27" t="s">
        <v>10</v>
      </c>
      <c r="D42" s="28"/>
      <c r="E42" s="28"/>
      <c r="F42" s="29"/>
      <c r="G42" s="30">
        <f>SUM(G32:G41)</f>
        <v>19.573333333333334</v>
      </c>
    </row>
    <row r="43" spans="1:12" ht="30" customHeight="1" x14ac:dyDescent="0.45">
      <c r="A43" s="59"/>
      <c r="B43" s="60"/>
      <c r="C43" s="60"/>
      <c r="D43" s="60"/>
      <c r="E43" s="60"/>
      <c r="F43" s="60"/>
      <c r="G43" s="60"/>
      <c r="H43" s="60"/>
      <c r="I43" s="60"/>
      <c r="J43" s="60"/>
      <c r="K43" s="61"/>
    </row>
    <row r="44" spans="1:12" s="18" customFormat="1" ht="30" customHeight="1" x14ac:dyDescent="0.25">
      <c r="A44" s="24"/>
      <c r="B44" s="34" t="s">
        <v>54</v>
      </c>
      <c r="C44" s="41"/>
      <c r="D44" s="41"/>
      <c r="E44" s="41"/>
      <c r="F44" s="41"/>
      <c r="G44" s="41"/>
      <c r="H44" s="41"/>
      <c r="I44" s="41"/>
      <c r="J44" s="41"/>
      <c r="K44" s="42"/>
    </row>
    <row r="45" spans="1:12" s="18" customFormat="1" ht="30" customHeight="1" x14ac:dyDescent="0.25">
      <c r="A45" s="12"/>
      <c r="B45" s="13" t="s">
        <v>42</v>
      </c>
      <c r="C45" s="14">
        <v>500</v>
      </c>
      <c r="D45" s="15" t="s">
        <v>53</v>
      </c>
      <c r="E45" s="16">
        <v>0.18</v>
      </c>
      <c r="F45" s="12">
        <v>10</v>
      </c>
      <c r="G45" s="17">
        <v>1.76</v>
      </c>
      <c r="H45" s="12" t="s">
        <v>43</v>
      </c>
      <c r="I45" s="16">
        <v>91.5</v>
      </c>
      <c r="J45" s="16">
        <v>8.8000000000000007</v>
      </c>
      <c r="K45" s="16">
        <v>96.8</v>
      </c>
    </row>
    <row r="46" spans="1:12" s="18" customFormat="1" ht="30" customHeight="1" x14ac:dyDescent="0.25">
      <c r="A46" s="12"/>
      <c r="B46" s="13" t="s">
        <v>16</v>
      </c>
      <c r="C46" s="14">
        <v>500</v>
      </c>
      <c r="D46" s="15" t="s">
        <v>4</v>
      </c>
      <c r="E46" s="16">
        <f t="shared" ref="E46:E49" si="36">I46/C46</f>
        <v>0.18919999999999998</v>
      </c>
      <c r="F46" s="12">
        <v>5</v>
      </c>
      <c r="G46" s="17">
        <f t="shared" ref="G46:G49" si="37">I46/C46*F46</f>
        <v>0.94599999999999995</v>
      </c>
      <c r="H46" s="12" t="s">
        <v>40</v>
      </c>
      <c r="I46" s="16">
        <v>94.6</v>
      </c>
      <c r="J46" s="16">
        <f t="shared" ref="J46:J49" si="38">I46*0.1</f>
        <v>9.4599999999999991</v>
      </c>
      <c r="K46" s="16">
        <f t="shared" ref="K46:K47" si="39">SUM(I46:J46)</f>
        <v>104.05999999999999</v>
      </c>
    </row>
    <row r="47" spans="1:12" s="18" customFormat="1" ht="30" customHeight="1" x14ac:dyDescent="0.25">
      <c r="A47" s="12"/>
      <c r="B47" s="13" t="s">
        <v>17</v>
      </c>
      <c r="C47" s="14">
        <v>500</v>
      </c>
      <c r="D47" s="15" t="s">
        <v>4</v>
      </c>
      <c r="E47" s="16">
        <f t="shared" si="36"/>
        <v>0.26839999999999997</v>
      </c>
      <c r="F47" s="12">
        <v>5</v>
      </c>
      <c r="G47" s="17">
        <f t="shared" si="37"/>
        <v>1.3419999999999999</v>
      </c>
      <c r="H47" s="12" t="s">
        <v>40</v>
      </c>
      <c r="I47" s="16">
        <v>134.19999999999999</v>
      </c>
      <c r="J47" s="16">
        <f t="shared" si="38"/>
        <v>13.42</v>
      </c>
      <c r="K47" s="16">
        <f t="shared" si="39"/>
        <v>147.61999999999998</v>
      </c>
    </row>
    <row r="48" spans="1:12" s="18" customFormat="1" ht="30" customHeight="1" x14ac:dyDescent="0.25">
      <c r="A48" s="12"/>
      <c r="B48" s="13" t="s">
        <v>31</v>
      </c>
      <c r="C48" s="14">
        <v>30</v>
      </c>
      <c r="D48" s="15" t="s">
        <v>4</v>
      </c>
      <c r="E48" s="16">
        <f t="shared" si="36"/>
        <v>3.26</v>
      </c>
      <c r="F48" s="12">
        <v>5</v>
      </c>
      <c r="G48" s="17">
        <f t="shared" si="37"/>
        <v>16.299999999999997</v>
      </c>
      <c r="H48" s="12" t="s">
        <v>50</v>
      </c>
      <c r="I48" s="16">
        <v>97.8</v>
      </c>
      <c r="J48" s="16">
        <f t="shared" si="38"/>
        <v>9.7800000000000011</v>
      </c>
      <c r="K48" s="16">
        <f t="shared" ref="K48:K49" si="40">SUM(I48:J48)</f>
        <v>107.58</v>
      </c>
    </row>
    <row r="49" spans="1:11" s="18" customFormat="1" ht="30" customHeight="1" x14ac:dyDescent="0.25">
      <c r="A49" s="12"/>
      <c r="B49" s="13" t="s">
        <v>29</v>
      </c>
      <c r="C49" s="12">
        <v>100</v>
      </c>
      <c r="D49" s="12" t="s">
        <v>4</v>
      </c>
      <c r="E49" s="16">
        <f t="shared" si="36"/>
        <v>0.75900000000000001</v>
      </c>
      <c r="F49" s="12">
        <v>5</v>
      </c>
      <c r="G49" s="17">
        <f t="shared" si="37"/>
        <v>3.7949999999999999</v>
      </c>
      <c r="H49" s="12" t="s">
        <v>40</v>
      </c>
      <c r="I49" s="16">
        <v>75.900000000000006</v>
      </c>
      <c r="J49" s="16">
        <f t="shared" si="38"/>
        <v>7.5900000000000007</v>
      </c>
      <c r="K49" s="16">
        <f t="shared" si="40"/>
        <v>83.490000000000009</v>
      </c>
    </row>
    <row r="50" spans="1:11" s="18" customFormat="1" ht="30" customHeight="1" x14ac:dyDescent="0.45">
      <c r="B50" s="31"/>
      <c r="C50" s="27" t="s">
        <v>10</v>
      </c>
      <c r="D50" s="28"/>
      <c r="E50" s="28"/>
      <c r="F50" s="29"/>
      <c r="G50" s="30">
        <f>SUM(G45:G49)</f>
        <v>24.143000000000001</v>
      </c>
      <c r="H50" s="2"/>
      <c r="I50" s="7"/>
      <c r="J50" s="6"/>
      <c r="K50" s="6"/>
    </row>
    <row r="51" spans="1:11" s="18" customFormat="1" ht="30" customHeight="1" x14ac:dyDescent="0.25">
      <c r="A51" s="38"/>
      <c r="B51" s="39"/>
      <c r="C51" s="39"/>
      <c r="D51" s="39"/>
      <c r="E51" s="39"/>
      <c r="F51" s="39"/>
      <c r="G51" s="39"/>
      <c r="H51" s="39"/>
      <c r="I51" s="39"/>
      <c r="J51" s="39"/>
      <c r="K51" s="40"/>
    </row>
    <row r="52" spans="1:11" s="18" customFormat="1" ht="30" customHeight="1" x14ac:dyDescent="0.25">
      <c r="A52" s="24"/>
      <c r="B52" s="34"/>
      <c r="C52" s="41"/>
      <c r="D52" s="41"/>
      <c r="E52" s="41"/>
      <c r="F52" s="41"/>
      <c r="G52" s="41"/>
      <c r="H52" s="41"/>
      <c r="I52" s="41"/>
      <c r="J52" s="41"/>
      <c r="K52" s="42"/>
    </row>
    <row r="53" spans="1:11" s="18" customFormat="1" ht="30" customHeight="1" x14ac:dyDescent="0.25">
      <c r="A53" s="12"/>
      <c r="B53" s="13"/>
      <c r="C53" s="14"/>
      <c r="D53" s="15"/>
      <c r="E53" s="16">
        <v>0</v>
      </c>
      <c r="F53" s="12"/>
      <c r="G53" s="17">
        <v>0</v>
      </c>
      <c r="H53" s="12"/>
      <c r="I53" s="16">
        <v>0</v>
      </c>
      <c r="J53" s="16">
        <f t="shared" ref="J53:J58" si="41">I53*0.1</f>
        <v>0</v>
      </c>
      <c r="K53" s="16">
        <f t="shared" ref="K53:K58" si="42">SUM(I53:J53)</f>
        <v>0</v>
      </c>
    </row>
    <row r="54" spans="1:11" s="18" customFormat="1" ht="30" customHeight="1" x14ac:dyDescent="0.25">
      <c r="A54" s="12"/>
      <c r="B54" s="13"/>
      <c r="C54" s="14"/>
      <c r="D54" s="15"/>
      <c r="E54" s="16">
        <v>0</v>
      </c>
      <c r="F54" s="12"/>
      <c r="G54" s="17">
        <v>0</v>
      </c>
      <c r="H54" s="12"/>
      <c r="I54" s="16">
        <v>0</v>
      </c>
      <c r="J54" s="16">
        <f t="shared" si="41"/>
        <v>0</v>
      </c>
      <c r="K54" s="16">
        <f t="shared" si="42"/>
        <v>0</v>
      </c>
    </row>
    <row r="55" spans="1:11" s="18" customFormat="1" ht="30" customHeight="1" x14ac:dyDescent="0.25">
      <c r="A55" s="12"/>
      <c r="B55" s="13"/>
      <c r="C55" s="14"/>
      <c r="D55" s="15"/>
      <c r="E55" s="16">
        <v>0</v>
      </c>
      <c r="F55" s="12"/>
      <c r="G55" s="17">
        <v>0</v>
      </c>
      <c r="H55" s="12"/>
      <c r="I55" s="16">
        <v>0</v>
      </c>
      <c r="J55" s="16">
        <f t="shared" si="41"/>
        <v>0</v>
      </c>
      <c r="K55" s="16">
        <f t="shared" si="42"/>
        <v>0</v>
      </c>
    </row>
    <row r="56" spans="1:11" s="18" customFormat="1" ht="30" customHeight="1" x14ac:dyDescent="0.25">
      <c r="A56" s="12"/>
      <c r="B56" s="13"/>
      <c r="C56" s="14"/>
      <c r="D56" s="15"/>
      <c r="E56" s="16">
        <v>0</v>
      </c>
      <c r="F56" s="12"/>
      <c r="G56" s="17">
        <v>0</v>
      </c>
      <c r="H56" s="12"/>
      <c r="I56" s="16">
        <v>0</v>
      </c>
      <c r="J56" s="16">
        <f t="shared" si="41"/>
        <v>0</v>
      </c>
      <c r="K56" s="16">
        <f t="shared" si="42"/>
        <v>0</v>
      </c>
    </row>
    <row r="57" spans="1:11" s="18" customFormat="1" ht="29.25" customHeight="1" x14ac:dyDescent="0.25">
      <c r="A57" s="12"/>
      <c r="B57" s="25"/>
      <c r="C57" s="14"/>
      <c r="D57" s="15"/>
      <c r="E57" s="16">
        <v>0</v>
      </c>
      <c r="F57" s="12"/>
      <c r="G57" s="17">
        <v>0</v>
      </c>
      <c r="H57" s="12"/>
      <c r="I57" s="16">
        <v>0</v>
      </c>
      <c r="J57" s="16">
        <f t="shared" si="41"/>
        <v>0</v>
      </c>
      <c r="K57" s="16">
        <f t="shared" si="42"/>
        <v>0</v>
      </c>
    </row>
    <row r="58" spans="1:11" s="18" customFormat="1" ht="30" customHeight="1" x14ac:dyDescent="0.25">
      <c r="A58" s="12"/>
      <c r="B58" s="13"/>
      <c r="C58" s="14"/>
      <c r="D58" s="15"/>
      <c r="E58" s="16">
        <v>0</v>
      </c>
      <c r="F58" s="12"/>
      <c r="G58" s="17">
        <v>0</v>
      </c>
      <c r="H58" s="12"/>
      <c r="I58" s="16">
        <v>0</v>
      </c>
      <c r="J58" s="16">
        <f t="shared" si="41"/>
        <v>0</v>
      </c>
      <c r="K58" s="16">
        <f t="shared" si="42"/>
        <v>0</v>
      </c>
    </row>
    <row r="59" spans="1:11" s="18" customFormat="1" ht="30" customHeight="1" x14ac:dyDescent="0.45">
      <c r="A59" s="12"/>
      <c r="B59" s="13"/>
      <c r="C59" s="27" t="s">
        <v>10</v>
      </c>
      <c r="D59" s="28"/>
      <c r="E59" s="28"/>
      <c r="F59" s="29"/>
      <c r="G59" s="30">
        <f>SUM(G53:G58)</f>
        <v>0</v>
      </c>
      <c r="H59" s="2"/>
      <c r="I59" s="7"/>
      <c r="J59" s="6"/>
      <c r="K59" s="6"/>
    </row>
    <row r="60" spans="1:11" s="18" customFormat="1" ht="30" customHeight="1" x14ac:dyDescent="0.25">
      <c r="A60" s="12"/>
      <c r="B60" s="13"/>
      <c r="C60" s="14"/>
      <c r="D60" s="15"/>
      <c r="E60" s="16"/>
      <c r="F60" s="12"/>
      <c r="G60" s="17"/>
      <c r="H60" s="12"/>
      <c r="I60" s="16"/>
      <c r="J60" s="16"/>
      <c r="K60" s="16"/>
    </row>
    <row r="61" spans="1:11" s="18" customFormat="1" ht="30" customHeight="1" x14ac:dyDescent="0.25">
      <c r="A61" s="12"/>
      <c r="B61" s="13"/>
      <c r="C61" s="14"/>
      <c r="D61" s="15"/>
      <c r="E61" s="16"/>
      <c r="F61" s="12"/>
      <c r="G61" s="17"/>
      <c r="H61" s="12"/>
      <c r="I61" s="16"/>
      <c r="J61" s="16"/>
      <c r="K61" s="16"/>
    </row>
    <row r="62" spans="1:11" s="18" customFormat="1" ht="30" customHeight="1" x14ac:dyDescent="0.25">
      <c r="A62" s="20"/>
      <c r="B62" s="13"/>
      <c r="C62" s="14"/>
      <c r="D62" s="15"/>
      <c r="E62" s="16"/>
      <c r="F62" s="12"/>
      <c r="G62" s="17"/>
      <c r="H62" s="19"/>
      <c r="I62" s="16"/>
      <c r="J62" s="16"/>
      <c r="K62" s="16"/>
    </row>
    <row r="63" spans="1:11" s="18" customFormat="1" ht="30" customHeight="1" x14ac:dyDescent="0.25">
      <c r="A63" s="12"/>
      <c r="B63" s="13"/>
      <c r="C63" s="14"/>
      <c r="D63" s="15"/>
      <c r="E63" s="16"/>
      <c r="F63" s="12"/>
      <c r="G63" s="17"/>
      <c r="H63" s="12"/>
      <c r="I63" s="16"/>
      <c r="J63" s="16"/>
      <c r="K63" s="16"/>
    </row>
    <row r="64" spans="1:11" s="18" customFormat="1" ht="30" customHeight="1" x14ac:dyDescent="0.25">
      <c r="A64" s="12"/>
      <c r="B64" s="13"/>
      <c r="C64" s="14"/>
      <c r="D64" s="15"/>
      <c r="E64" s="16"/>
      <c r="F64" s="12"/>
      <c r="G64" s="17"/>
      <c r="H64" s="12"/>
      <c r="I64" s="16"/>
      <c r="J64" s="16"/>
      <c r="K64" s="16"/>
    </row>
    <row r="65" spans="1:11" s="18" customFormat="1" ht="30" customHeight="1" x14ac:dyDescent="0.25">
      <c r="A65" s="12"/>
      <c r="B65" s="13"/>
      <c r="C65" s="14"/>
      <c r="D65" s="15"/>
      <c r="E65" s="16"/>
      <c r="F65" s="12"/>
      <c r="G65" s="17"/>
      <c r="H65" s="12"/>
      <c r="I65" s="16"/>
      <c r="J65" s="16"/>
      <c r="K65" s="16"/>
    </row>
    <row r="66" spans="1:11" s="18" customFormat="1" ht="30" customHeight="1" x14ac:dyDescent="0.25">
      <c r="A66" s="12"/>
      <c r="B66" s="13"/>
      <c r="C66" s="14"/>
      <c r="D66" s="15"/>
      <c r="E66" s="16"/>
      <c r="F66" s="12"/>
      <c r="G66" s="17"/>
      <c r="H66" s="12"/>
      <c r="I66" s="16"/>
      <c r="J66" s="16"/>
      <c r="K66" s="16"/>
    </row>
    <row r="67" spans="1:11" ht="30" customHeight="1" x14ac:dyDescent="0.45">
      <c r="C67" s="43"/>
      <c r="D67" s="44"/>
      <c r="E67" s="44"/>
      <c r="F67" s="45"/>
      <c r="G67" s="30"/>
      <c r="J67" s="4"/>
      <c r="K67" s="4"/>
    </row>
    <row r="68" spans="1:11" ht="30" customHeight="1" x14ac:dyDescent="0.45">
      <c r="E68" s="5"/>
      <c r="J68" s="4"/>
      <c r="K68" s="4"/>
    </row>
    <row r="69" spans="1:11" ht="30" customHeight="1" x14ac:dyDescent="0.45">
      <c r="E69" s="5"/>
      <c r="J69" s="4"/>
      <c r="K69" s="4"/>
    </row>
    <row r="70" spans="1:11" ht="30" customHeight="1" x14ac:dyDescent="0.45">
      <c r="E70" s="5"/>
      <c r="J70" s="4"/>
      <c r="K70" s="4"/>
    </row>
    <row r="71" spans="1:11" ht="30" customHeight="1" x14ac:dyDescent="0.45">
      <c r="E71" s="5"/>
      <c r="J71" s="4"/>
      <c r="K71" s="4"/>
    </row>
    <row r="72" spans="1:11" ht="30" customHeight="1" x14ac:dyDescent="0.45">
      <c r="E72" s="5"/>
      <c r="J72" s="4"/>
      <c r="K72" s="4"/>
    </row>
    <row r="73" spans="1:11" ht="30" customHeight="1" x14ac:dyDescent="0.45">
      <c r="E73" s="5"/>
      <c r="J73" s="4"/>
      <c r="K73" s="4"/>
    </row>
    <row r="74" spans="1:11" ht="30" customHeight="1" x14ac:dyDescent="0.45">
      <c r="E74" s="5"/>
      <c r="J74" s="4"/>
      <c r="K74" s="4"/>
    </row>
    <row r="75" spans="1:11" ht="30" customHeight="1" x14ac:dyDescent="0.45">
      <c r="E75" s="5"/>
      <c r="J75" s="4"/>
      <c r="K75" s="4"/>
    </row>
    <row r="76" spans="1:11" ht="30" customHeight="1" x14ac:dyDescent="0.45">
      <c r="E76" s="5"/>
      <c r="J76" s="4"/>
      <c r="K76" s="4"/>
    </row>
    <row r="77" spans="1:11" ht="30" customHeight="1" x14ac:dyDescent="0.45">
      <c r="K77" s="4"/>
    </row>
    <row r="78" spans="1:11" ht="30" customHeight="1" x14ac:dyDescent="0.45">
      <c r="K78" s="4"/>
    </row>
    <row r="79" spans="1:11" ht="30" customHeight="1" x14ac:dyDescent="0.45">
      <c r="K79" s="4"/>
    </row>
    <row r="80" spans="1:11" ht="30" customHeight="1" x14ac:dyDescent="0.45">
      <c r="K80" s="4"/>
    </row>
    <row r="81" spans="1:11" ht="30" customHeight="1" x14ac:dyDescent="0.45">
      <c r="K81" s="4"/>
    </row>
    <row r="82" spans="1:11" ht="30" customHeight="1" x14ac:dyDescent="0.45">
      <c r="K82" s="4"/>
    </row>
    <row r="83" spans="1:11" ht="30" customHeight="1" x14ac:dyDescent="0.45">
      <c r="K83" s="4"/>
    </row>
    <row r="84" spans="1:11" ht="30" customHeight="1" x14ac:dyDescent="0.45">
      <c r="K84" s="4"/>
    </row>
    <row r="85" spans="1:11" ht="30" customHeight="1" x14ac:dyDescent="0.45">
      <c r="K85" s="4"/>
    </row>
    <row r="86" spans="1:11" ht="30" customHeight="1" x14ac:dyDescent="0.45">
      <c r="K86" s="4"/>
    </row>
    <row r="87" spans="1:11" ht="30" customHeight="1" x14ac:dyDescent="0.45">
      <c r="K87" s="4"/>
    </row>
    <row r="88" spans="1:11" s="18" customFormat="1" ht="30" customHeight="1" x14ac:dyDescent="0.25">
      <c r="A88" s="12"/>
      <c r="B88" s="13"/>
      <c r="C88" s="14"/>
      <c r="D88" s="15"/>
      <c r="E88" s="16"/>
      <c r="F88" s="12"/>
      <c r="G88" s="17"/>
      <c r="H88" s="12"/>
      <c r="I88" s="16"/>
      <c r="J88" s="16"/>
      <c r="K88" s="16"/>
    </row>
    <row r="89" spans="1:11" s="18" customFormat="1" ht="30" customHeight="1" x14ac:dyDescent="0.25">
      <c r="A89" s="12"/>
      <c r="B89" s="13"/>
      <c r="C89" s="14"/>
      <c r="D89" s="15"/>
      <c r="E89" s="16"/>
      <c r="F89" s="12"/>
      <c r="G89" s="17"/>
      <c r="H89" s="12"/>
      <c r="I89" s="16"/>
      <c r="J89" s="16"/>
      <c r="K89" s="16"/>
    </row>
    <row r="90" spans="1:11" s="18" customFormat="1" ht="30" customHeight="1" x14ac:dyDescent="0.25">
      <c r="A90" s="12"/>
      <c r="B90" s="13"/>
      <c r="C90" s="14"/>
      <c r="D90" s="15"/>
      <c r="E90" s="16"/>
      <c r="F90" s="12"/>
      <c r="G90" s="17"/>
      <c r="H90" s="12"/>
      <c r="I90" s="16"/>
      <c r="J90" s="16"/>
      <c r="K90" s="16"/>
    </row>
    <row r="91" spans="1:11" s="18" customFormat="1" ht="30" customHeight="1" x14ac:dyDescent="0.25">
      <c r="A91" s="12"/>
      <c r="B91" s="13"/>
      <c r="C91" s="14"/>
      <c r="D91" s="15"/>
      <c r="E91" s="16"/>
      <c r="F91" s="12"/>
      <c r="G91" s="17"/>
      <c r="H91" s="12"/>
      <c r="I91" s="16"/>
      <c r="J91" s="16"/>
      <c r="K91" s="16"/>
    </row>
    <row r="92" spans="1:11" s="18" customFormat="1" ht="30" customHeight="1" x14ac:dyDescent="0.25">
      <c r="A92" s="12"/>
      <c r="B92" s="13"/>
      <c r="C92" s="14"/>
      <c r="D92" s="15"/>
      <c r="E92" s="16"/>
      <c r="F92" s="12"/>
      <c r="G92" s="17"/>
      <c r="H92" s="12"/>
      <c r="I92" s="16"/>
      <c r="J92" s="16"/>
      <c r="K92" s="16"/>
    </row>
    <row r="93" spans="1:11" s="18" customFormat="1" ht="30" customHeight="1" x14ac:dyDescent="0.25">
      <c r="A93" s="12"/>
      <c r="B93" s="13"/>
      <c r="C93" s="14"/>
      <c r="D93" s="15"/>
      <c r="E93" s="16"/>
      <c r="F93" s="12"/>
      <c r="G93" s="17"/>
      <c r="H93" s="12"/>
      <c r="I93" s="16"/>
      <c r="J93" s="16"/>
      <c r="K93" s="16"/>
    </row>
    <row r="94" spans="1:11" s="18" customFormat="1" ht="30" customHeight="1" x14ac:dyDescent="0.25">
      <c r="A94" s="12"/>
      <c r="B94" s="13"/>
      <c r="C94" s="14"/>
      <c r="D94" s="15"/>
      <c r="E94" s="16"/>
      <c r="F94" s="12"/>
      <c r="G94" s="17"/>
      <c r="H94" s="12"/>
      <c r="I94" s="16"/>
      <c r="J94" s="16"/>
      <c r="K94" s="16"/>
    </row>
    <row r="95" spans="1:11" s="18" customFormat="1" ht="30" customHeight="1" x14ac:dyDescent="0.25">
      <c r="A95" s="12"/>
      <c r="B95" s="13"/>
      <c r="C95" s="14"/>
      <c r="D95" s="15"/>
      <c r="E95" s="16"/>
      <c r="F95" s="12"/>
      <c r="G95" s="17"/>
      <c r="H95" s="12"/>
      <c r="I95" s="16"/>
      <c r="J95" s="16"/>
      <c r="K95" s="16"/>
    </row>
    <row r="96" spans="1:11" s="18" customFormat="1" ht="30" customHeight="1" x14ac:dyDescent="0.25">
      <c r="A96" s="12"/>
      <c r="B96" s="13"/>
      <c r="C96" s="12"/>
      <c r="D96" s="12"/>
      <c r="E96" s="16"/>
      <c r="F96" s="12"/>
      <c r="G96" s="17"/>
      <c r="H96" s="12"/>
      <c r="I96" s="17"/>
      <c r="J96" s="16"/>
      <c r="K96" s="16"/>
    </row>
    <row r="97" spans="1:11" s="18" customFormat="1" ht="30" customHeight="1" x14ac:dyDescent="0.25">
      <c r="A97" s="12"/>
      <c r="B97" s="13"/>
      <c r="C97" s="14"/>
      <c r="D97" s="15"/>
      <c r="E97" s="16"/>
      <c r="F97" s="12"/>
      <c r="G97" s="17"/>
      <c r="H97" s="12"/>
      <c r="I97" s="16"/>
      <c r="J97" s="16"/>
      <c r="K97" s="16"/>
    </row>
    <row r="98" spans="1:11" s="18" customFormat="1" ht="30" customHeight="1" x14ac:dyDescent="0.25">
      <c r="A98" s="12"/>
      <c r="B98" s="13"/>
      <c r="C98" s="12"/>
      <c r="D98" s="12"/>
      <c r="E98" s="16"/>
      <c r="F98" s="12"/>
      <c r="G98" s="17"/>
      <c r="H98" s="12"/>
      <c r="I98" s="17"/>
      <c r="J98" s="16"/>
      <c r="K98" s="16"/>
    </row>
    <row r="99" spans="1:11" s="18" customFormat="1" ht="30" customHeight="1" x14ac:dyDescent="0.25">
      <c r="B99" s="31"/>
      <c r="C99" s="46"/>
      <c r="D99" s="47"/>
      <c r="E99" s="47"/>
      <c r="F99" s="48"/>
      <c r="G99" s="30"/>
      <c r="I99" s="32"/>
      <c r="J99" s="33"/>
      <c r="K99" s="33"/>
    </row>
    <row r="100" spans="1:11" ht="30" customHeight="1" x14ac:dyDescent="0.45">
      <c r="K100" s="4"/>
    </row>
    <row r="101" spans="1:11" ht="30" customHeight="1" x14ac:dyDescent="0.45">
      <c r="K101" s="4"/>
    </row>
    <row r="102" spans="1:11" ht="30" customHeight="1" x14ac:dyDescent="0.45">
      <c r="K102" s="4"/>
    </row>
    <row r="103" spans="1:11" ht="30" customHeight="1" x14ac:dyDescent="0.45">
      <c r="K103" s="4"/>
    </row>
    <row r="104" spans="1:11" ht="30" customHeight="1" x14ac:dyDescent="0.45">
      <c r="K104" s="4"/>
    </row>
    <row r="105" spans="1:11" ht="30" customHeight="1" x14ac:dyDescent="0.45">
      <c r="K105" s="4"/>
    </row>
    <row r="106" spans="1:11" ht="30" customHeight="1" x14ac:dyDescent="0.45">
      <c r="K106" s="4"/>
    </row>
    <row r="107" spans="1:11" ht="30" customHeight="1" x14ac:dyDescent="0.45">
      <c r="K107" s="4"/>
    </row>
    <row r="108" spans="1:11" ht="30" customHeight="1" x14ac:dyDescent="0.45">
      <c r="K108" s="4"/>
    </row>
    <row r="109" spans="1:11" ht="30" customHeight="1" x14ac:dyDescent="0.45">
      <c r="K109" s="4"/>
    </row>
    <row r="110" spans="1:11" ht="30" customHeight="1" x14ac:dyDescent="0.45">
      <c r="K110" s="4"/>
    </row>
    <row r="111" spans="1:11" ht="30" customHeight="1" x14ac:dyDescent="0.45">
      <c r="K111" s="4"/>
    </row>
    <row r="112" spans="1:11" ht="30" customHeight="1" x14ac:dyDescent="0.45">
      <c r="K112" s="4"/>
    </row>
    <row r="113" spans="11:11" ht="30" customHeight="1" x14ac:dyDescent="0.45">
      <c r="K113" s="4"/>
    </row>
    <row r="114" spans="11:11" ht="30" customHeight="1" x14ac:dyDescent="0.45">
      <c r="K114" s="4"/>
    </row>
    <row r="115" spans="11:11" ht="30" customHeight="1" x14ac:dyDescent="0.45">
      <c r="K115" s="4"/>
    </row>
    <row r="116" spans="11:11" ht="30" customHeight="1" x14ac:dyDescent="0.45">
      <c r="K116" s="4"/>
    </row>
    <row r="117" spans="11:11" ht="30" customHeight="1" x14ac:dyDescent="0.45">
      <c r="K117" s="4"/>
    </row>
    <row r="118" spans="11:11" ht="30" customHeight="1" x14ac:dyDescent="0.45">
      <c r="K118" s="4"/>
    </row>
    <row r="119" spans="11:11" ht="30" customHeight="1" x14ac:dyDescent="0.45">
      <c r="K119" s="4"/>
    </row>
    <row r="120" spans="11:11" ht="30" customHeight="1" x14ac:dyDescent="0.45">
      <c r="K120" s="4"/>
    </row>
    <row r="121" spans="11:11" ht="30" customHeight="1" x14ac:dyDescent="0.45">
      <c r="K121" s="4"/>
    </row>
    <row r="122" spans="11:11" ht="30" customHeight="1" x14ac:dyDescent="0.45">
      <c r="K122" s="4"/>
    </row>
    <row r="123" spans="11:11" ht="30" customHeight="1" x14ac:dyDescent="0.45">
      <c r="K123" s="4"/>
    </row>
    <row r="124" spans="11:11" ht="30" customHeight="1" x14ac:dyDescent="0.45">
      <c r="K124" s="4"/>
    </row>
    <row r="125" spans="11:11" ht="30" customHeight="1" x14ac:dyDescent="0.45">
      <c r="K125" s="4"/>
    </row>
    <row r="126" spans="11:11" ht="30" customHeight="1" x14ac:dyDescent="0.45">
      <c r="K126" s="4"/>
    </row>
    <row r="127" spans="11:11" ht="30" customHeight="1" x14ac:dyDescent="0.45">
      <c r="K127" s="4"/>
    </row>
    <row r="128" spans="11:11" ht="30" customHeight="1" x14ac:dyDescent="0.45">
      <c r="K128" s="4"/>
    </row>
    <row r="129" spans="11:11" ht="30" customHeight="1" x14ac:dyDescent="0.45">
      <c r="K129" s="4"/>
    </row>
    <row r="130" spans="11:11" ht="30" customHeight="1" x14ac:dyDescent="0.45">
      <c r="K130" s="4"/>
    </row>
    <row r="131" spans="11:11" ht="30" customHeight="1" x14ac:dyDescent="0.45">
      <c r="K131" s="4"/>
    </row>
    <row r="132" spans="11:11" ht="30" customHeight="1" x14ac:dyDescent="0.45">
      <c r="K132" s="4"/>
    </row>
    <row r="133" spans="11:11" ht="30" customHeight="1" x14ac:dyDescent="0.45">
      <c r="K133" s="4"/>
    </row>
    <row r="134" spans="11:11" ht="30" customHeight="1" x14ac:dyDescent="0.45">
      <c r="K134" s="4"/>
    </row>
    <row r="135" spans="11:11" ht="30" customHeight="1" x14ac:dyDescent="0.45">
      <c r="K135" s="4"/>
    </row>
    <row r="136" spans="11:11" ht="30" customHeight="1" x14ac:dyDescent="0.45">
      <c r="K136" s="4"/>
    </row>
    <row r="137" spans="11:11" ht="30" customHeight="1" x14ac:dyDescent="0.45">
      <c r="K137" s="4"/>
    </row>
    <row r="138" spans="11:11" ht="30" customHeight="1" x14ac:dyDescent="0.45">
      <c r="K138" s="4"/>
    </row>
    <row r="139" spans="11:11" ht="30" customHeight="1" x14ac:dyDescent="0.45">
      <c r="K139" s="4"/>
    </row>
    <row r="140" spans="11:11" ht="30" customHeight="1" x14ac:dyDescent="0.45">
      <c r="K140" s="4"/>
    </row>
    <row r="141" spans="11:11" ht="30" customHeight="1" x14ac:dyDescent="0.45">
      <c r="K141" s="4"/>
    </row>
    <row r="142" spans="11:11" ht="30" customHeight="1" x14ac:dyDescent="0.45">
      <c r="K142" s="4"/>
    </row>
    <row r="143" spans="11:11" ht="30" customHeight="1" x14ac:dyDescent="0.45">
      <c r="K143" s="4"/>
    </row>
    <row r="144" spans="11:11" ht="30" customHeight="1" x14ac:dyDescent="0.45">
      <c r="K144" s="4"/>
    </row>
    <row r="145" spans="11:11" ht="30" customHeight="1" x14ac:dyDescent="0.45">
      <c r="K145" s="4"/>
    </row>
    <row r="146" spans="11:11" ht="30" customHeight="1" x14ac:dyDescent="0.45">
      <c r="K146" s="4"/>
    </row>
    <row r="147" spans="11:11" ht="30" customHeight="1" x14ac:dyDescent="0.45">
      <c r="K147" s="4"/>
    </row>
    <row r="148" spans="11:11" ht="30" customHeight="1" x14ac:dyDescent="0.45">
      <c r="K148" s="4"/>
    </row>
    <row r="149" spans="11:11" ht="30" customHeight="1" x14ac:dyDescent="0.45">
      <c r="K149" s="4"/>
    </row>
    <row r="150" spans="11:11" ht="30" customHeight="1" x14ac:dyDescent="0.45">
      <c r="K150" s="4"/>
    </row>
    <row r="151" spans="11:11" ht="30" customHeight="1" x14ac:dyDescent="0.45">
      <c r="K151" s="4"/>
    </row>
    <row r="152" spans="11:11" ht="30" customHeight="1" x14ac:dyDescent="0.45">
      <c r="K152" s="4"/>
    </row>
    <row r="153" spans="11:11" ht="30" customHeight="1" x14ac:dyDescent="0.45">
      <c r="K153" s="4"/>
    </row>
    <row r="154" spans="11:11" ht="30" customHeight="1" x14ac:dyDescent="0.45">
      <c r="K154" s="4"/>
    </row>
    <row r="155" spans="11:11" ht="30" customHeight="1" x14ac:dyDescent="0.45">
      <c r="K155" s="4"/>
    </row>
    <row r="156" spans="11:11" ht="30" customHeight="1" x14ac:dyDescent="0.45">
      <c r="K156" s="4"/>
    </row>
    <row r="157" spans="11:11" ht="30" customHeight="1" x14ac:dyDescent="0.45">
      <c r="K157" s="4"/>
    </row>
    <row r="158" spans="11:11" ht="30" customHeight="1" x14ac:dyDescent="0.45">
      <c r="K158" s="4"/>
    </row>
    <row r="159" spans="11:11" ht="30" customHeight="1" x14ac:dyDescent="0.45">
      <c r="K159" s="4"/>
    </row>
    <row r="160" spans="11:11" ht="30" customHeight="1" x14ac:dyDescent="0.45">
      <c r="K160" s="4"/>
    </row>
    <row r="161" spans="11:11" ht="30" customHeight="1" x14ac:dyDescent="0.45">
      <c r="K161" s="4"/>
    </row>
    <row r="162" spans="11:11" ht="30" customHeight="1" x14ac:dyDescent="0.45">
      <c r="K162" s="4"/>
    </row>
    <row r="163" spans="11:11" ht="30" customHeight="1" x14ac:dyDescent="0.45">
      <c r="K163" s="4"/>
    </row>
    <row r="164" spans="11:11" ht="30" customHeight="1" x14ac:dyDescent="0.45">
      <c r="K164" s="4"/>
    </row>
    <row r="165" spans="11:11" ht="30" customHeight="1" x14ac:dyDescent="0.45">
      <c r="K165" s="4"/>
    </row>
    <row r="166" spans="11:11" ht="30" customHeight="1" x14ac:dyDescent="0.45">
      <c r="K166" s="4"/>
    </row>
    <row r="167" spans="11:11" ht="30" customHeight="1" x14ac:dyDescent="0.45">
      <c r="K167" s="4"/>
    </row>
    <row r="168" spans="11:11" ht="30" customHeight="1" x14ac:dyDescent="0.45">
      <c r="K168" s="4"/>
    </row>
    <row r="169" spans="11:11" ht="30" customHeight="1" x14ac:dyDescent="0.45">
      <c r="K169" s="4"/>
    </row>
    <row r="170" spans="11:11" ht="30" customHeight="1" x14ac:dyDescent="0.45">
      <c r="K170" s="4"/>
    </row>
    <row r="171" spans="11:11" ht="30" customHeight="1" x14ac:dyDescent="0.45">
      <c r="K171" s="4"/>
    </row>
    <row r="172" spans="11:11" ht="30" customHeight="1" x14ac:dyDescent="0.45">
      <c r="K172" s="4"/>
    </row>
    <row r="173" spans="11:11" ht="30" customHeight="1" x14ac:dyDescent="0.45">
      <c r="K173" s="4"/>
    </row>
    <row r="174" spans="11:11" ht="30" customHeight="1" x14ac:dyDescent="0.45">
      <c r="K174" s="4"/>
    </row>
    <row r="175" spans="11:11" ht="30" customHeight="1" x14ac:dyDescent="0.45">
      <c r="K175" s="4"/>
    </row>
    <row r="176" spans="11:11" ht="30" customHeight="1" x14ac:dyDescent="0.45">
      <c r="K176" s="4"/>
    </row>
    <row r="177" spans="11:11" ht="30" customHeight="1" x14ac:dyDescent="0.45">
      <c r="K177" s="4"/>
    </row>
    <row r="178" spans="11:11" ht="30" customHeight="1" x14ac:dyDescent="0.45">
      <c r="K178" s="4"/>
    </row>
    <row r="179" spans="11:11" ht="30" customHeight="1" x14ac:dyDescent="0.45">
      <c r="K179" s="4"/>
    </row>
    <row r="180" spans="11:11" ht="30" customHeight="1" x14ac:dyDescent="0.45">
      <c r="K180" s="4"/>
    </row>
    <row r="181" spans="11:11" ht="30" customHeight="1" x14ac:dyDescent="0.45">
      <c r="K181" s="4"/>
    </row>
    <row r="182" spans="11:11" ht="30" customHeight="1" x14ac:dyDescent="0.45">
      <c r="K182" s="4"/>
    </row>
    <row r="183" spans="11:11" ht="30" customHeight="1" x14ac:dyDescent="0.45">
      <c r="K183" s="4"/>
    </row>
    <row r="184" spans="11:11" ht="30" customHeight="1" x14ac:dyDescent="0.45">
      <c r="K184" s="4"/>
    </row>
    <row r="185" spans="11:11" ht="30" customHeight="1" x14ac:dyDescent="0.45">
      <c r="K185" s="4"/>
    </row>
    <row r="186" spans="11:11" ht="30" customHeight="1" x14ac:dyDescent="0.45">
      <c r="K186" s="4"/>
    </row>
    <row r="187" spans="11:11" ht="30" customHeight="1" x14ac:dyDescent="0.45">
      <c r="K187" s="4"/>
    </row>
    <row r="188" spans="11:11" ht="30" customHeight="1" x14ac:dyDescent="0.45">
      <c r="K188" s="4"/>
    </row>
    <row r="189" spans="11:11" ht="30" customHeight="1" x14ac:dyDescent="0.45">
      <c r="K189" s="4"/>
    </row>
    <row r="190" spans="11:11" ht="30" customHeight="1" x14ac:dyDescent="0.45">
      <c r="K190" s="4"/>
    </row>
    <row r="191" spans="11:11" ht="30" customHeight="1" x14ac:dyDescent="0.45">
      <c r="K191" s="4"/>
    </row>
    <row r="192" spans="11:11" ht="30" customHeight="1" x14ac:dyDescent="0.45">
      <c r="K192" s="4"/>
    </row>
    <row r="193" spans="11:11" ht="30" customHeight="1" x14ac:dyDescent="0.45">
      <c r="K193" s="4"/>
    </row>
    <row r="194" spans="11:11" ht="30" customHeight="1" x14ac:dyDescent="0.45">
      <c r="K194" s="4"/>
    </row>
    <row r="195" spans="11:11" ht="30" customHeight="1" x14ac:dyDescent="0.45">
      <c r="K195" s="4"/>
    </row>
    <row r="196" spans="11:11" ht="30" customHeight="1" x14ac:dyDescent="0.45">
      <c r="K196" s="4"/>
    </row>
    <row r="197" spans="11:11" ht="30" customHeight="1" x14ac:dyDescent="0.45">
      <c r="K197" s="4"/>
    </row>
    <row r="198" spans="11:11" ht="30" customHeight="1" x14ac:dyDescent="0.45">
      <c r="K198" s="4"/>
    </row>
    <row r="199" spans="11:11" ht="30" customHeight="1" x14ac:dyDescent="0.45">
      <c r="K199" s="4"/>
    </row>
    <row r="200" spans="11:11" ht="30" customHeight="1" x14ac:dyDescent="0.45">
      <c r="K200" s="4"/>
    </row>
    <row r="201" spans="11:11" ht="30" customHeight="1" x14ac:dyDescent="0.45">
      <c r="K201" s="4"/>
    </row>
    <row r="202" spans="11:11" ht="30" customHeight="1" x14ac:dyDescent="0.45">
      <c r="K202" s="4"/>
    </row>
    <row r="203" spans="11:11" ht="30" customHeight="1" x14ac:dyDescent="0.45">
      <c r="K203" s="4"/>
    </row>
    <row r="204" spans="11:11" ht="30" customHeight="1" x14ac:dyDescent="0.45">
      <c r="K204" s="4"/>
    </row>
    <row r="205" spans="11:11" ht="30" customHeight="1" x14ac:dyDescent="0.45">
      <c r="K205" s="4"/>
    </row>
    <row r="206" spans="11:11" ht="30" customHeight="1" x14ac:dyDescent="0.45">
      <c r="K206" s="4"/>
    </row>
    <row r="207" spans="11:11" ht="30" customHeight="1" x14ac:dyDescent="0.45">
      <c r="K207" s="4"/>
    </row>
    <row r="208" spans="11:11" ht="30" customHeight="1" x14ac:dyDescent="0.45">
      <c r="K208" s="4"/>
    </row>
    <row r="209" spans="11:11" ht="30" customHeight="1" x14ac:dyDescent="0.45">
      <c r="K209" s="4"/>
    </row>
    <row r="210" spans="11:11" ht="30" customHeight="1" x14ac:dyDescent="0.45">
      <c r="K210" s="4"/>
    </row>
    <row r="211" spans="11:11" ht="30" customHeight="1" x14ac:dyDescent="0.45">
      <c r="K211" s="4"/>
    </row>
    <row r="212" spans="11:11" ht="30" customHeight="1" x14ac:dyDescent="0.45">
      <c r="K212" s="4"/>
    </row>
    <row r="213" spans="11:11" ht="30" customHeight="1" x14ac:dyDescent="0.45">
      <c r="K213" s="4"/>
    </row>
    <row r="214" spans="11:11" ht="30" customHeight="1" x14ac:dyDescent="0.45">
      <c r="K214" s="4"/>
    </row>
    <row r="215" spans="11:11" ht="30" customHeight="1" x14ac:dyDescent="0.45">
      <c r="K215" s="4"/>
    </row>
    <row r="216" spans="11:11" ht="30" customHeight="1" x14ac:dyDescent="0.45">
      <c r="K216" s="4"/>
    </row>
    <row r="217" spans="11:11" ht="30" customHeight="1" x14ac:dyDescent="0.45">
      <c r="K217" s="4"/>
    </row>
    <row r="218" spans="11:11" ht="30" customHeight="1" x14ac:dyDescent="0.45">
      <c r="K218" s="4"/>
    </row>
    <row r="219" spans="11:11" ht="30" customHeight="1" x14ac:dyDescent="0.45">
      <c r="K219" s="4"/>
    </row>
    <row r="220" spans="11:11" ht="30" customHeight="1" x14ac:dyDescent="0.45">
      <c r="K220" s="4"/>
    </row>
    <row r="221" spans="11:11" ht="30" customHeight="1" x14ac:dyDescent="0.45">
      <c r="K221" s="4"/>
    </row>
    <row r="222" spans="11:11" ht="30" customHeight="1" x14ac:dyDescent="0.45">
      <c r="K222" s="4"/>
    </row>
    <row r="223" spans="11:11" ht="30" customHeight="1" x14ac:dyDescent="0.45">
      <c r="K223" s="4"/>
    </row>
    <row r="224" spans="11:11" ht="30" customHeight="1" x14ac:dyDescent="0.45">
      <c r="K224" s="4"/>
    </row>
    <row r="225" spans="11:11" ht="30" customHeight="1" x14ac:dyDescent="0.45">
      <c r="K225" s="4"/>
    </row>
    <row r="226" spans="11:11" ht="30" customHeight="1" x14ac:dyDescent="0.45">
      <c r="K226" s="4"/>
    </row>
    <row r="227" spans="11:11" ht="30" customHeight="1" x14ac:dyDescent="0.45">
      <c r="K227" s="4"/>
    </row>
    <row r="228" spans="11:11" ht="30" customHeight="1" x14ac:dyDescent="0.45">
      <c r="K228" s="4"/>
    </row>
    <row r="229" spans="11:11" ht="30" customHeight="1" x14ac:dyDescent="0.45">
      <c r="K229" s="4"/>
    </row>
    <row r="230" spans="11:11" ht="30" customHeight="1" x14ac:dyDescent="0.45">
      <c r="K230" s="4"/>
    </row>
    <row r="231" spans="11:11" ht="30" customHeight="1" x14ac:dyDescent="0.45">
      <c r="K231" s="4"/>
    </row>
    <row r="232" spans="11:11" ht="30" customHeight="1" x14ac:dyDescent="0.45">
      <c r="K232" s="4"/>
    </row>
    <row r="233" spans="11:11" ht="30" customHeight="1" x14ac:dyDescent="0.45">
      <c r="K233" s="4"/>
    </row>
    <row r="234" spans="11:11" ht="30" customHeight="1" x14ac:dyDescent="0.45">
      <c r="K234" s="4"/>
    </row>
    <row r="235" spans="11:11" ht="30" customHeight="1" x14ac:dyDescent="0.45">
      <c r="K235" s="4"/>
    </row>
    <row r="236" spans="11:11" ht="30" customHeight="1" x14ac:dyDescent="0.45">
      <c r="K236" s="4"/>
    </row>
    <row r="237" spans="11:11" ht="30" customHeight="1" x14ac:dyDescent="0.45">
      <c r="K237" s="4"/>
    </row>
    <row r="238" spans="11:11" ht="30" customHeight="1" x14ac:dyDescent="0.45">
      <c r="K238" s="4"/>
    </row>
    <row r="239" spans="11:11" ht="30" customHeight="1" x14ac:dyDescent="0.45">
      <c r="K239" s="4"/>
    </row>
    <row r="240" spans="11:11" ht="30" customHeight="1" x14ac:dyDescent="0.45">
      <c r="K240" s="4"/>
    </row>
    <row r="241" spans="11:11" ht="30" customHeight="1" x14ac:dyDescent="0.45">
      <c r="K241" s="4"/>
    </row>
    <row r="242" spans="11:11" ht="30" customHeight="1" x14ac:dyDescent="0.45">
      <c r="K242" s="4"/>
    </row>
    <row r="243" spans="11:11" ht="30" customHeight="1" x14ac:dyDescent="0.45">
      <c r="K243" s="4"/>
    </row>
    <row r="244" spans="11:11" ht="30" customHeight="1" x14ac:dyDescent="0.45">
      <c r="K244" s="4"/>
    </row>
    <row r="245" spans="11:11" ht="30" customHeight="1" x14ac:dyDescent="0.45">
      <c r="K245" s="4"/>
    </row>
    <row r="246" spans="11:11" ht="30" customHeight="1" x14ac:dyDescent="0.45"/>
    <row r="247" spans="11:11" ht="30" customHeight="1" x14ac:dyDescent="0.45"/>
    <row r="248" spans="11:11" ht="30" customHeight="1" x14ac:dyDescent="0.45"/>
    <row r="249" spans="11:11" ht="30" customHeight="1" x14ac:dyDescent="0.45"/>
    <row r="250" spans="11:11" ht="30" customHeight="1" x14ac:dyDescent="0.45"/>
    <row r="251" spans="11:11" ht="30" customHeight="1" x14ac:dyDescent="0.45"/>
    <row r="252" spans="11:11" ht="30" customHeight="1" x14ac:dyDescent="0.45"/>
    <row r="253" spans="11:11" ht="30" customHeight="1" x14ac:dyDescent="0.45"/>
    <row r="254" spans="11:11" ht="30" customHeight="1" x14ac:dyDescent="0.45"/>
    <row r="255" spans="11:11" ht="30" customHeight="1" x14ac:dyDescent="0.45"/>
    <row r="256" spans="11:11" ht="30" customHeight="1" x14ac:dyDescent="0.45"/>
    <row r="257" ht="30" customHeight="1" x14ac:dyDescent="0.45"/>
    <row r="258" ht="30" customHeight="1" x14ac:dyDescent="0.45"/>
    <row r="259" ht="30" customHeight="1" x14ac:dyDescent="0.45"/>
    <row r="260" ht="30" customHeight="1" x14ac:dyDescent="0.45"/>
  </sheetData>
  <mergeCells count="13">
    <mergeCell ref="A51:K51"/>
    <mergeCell ref="C52:K52"/>
    <mergeCell ref="C67:F67"/>
    <mergeCell ref="C99:F99"/>
    <mergeCell ref="A1:H1"/>
    <mergeCell ref="I1:K1"/>
    <mergeCell ref="C2:D2"/>
    <mergeCell ref="B27:K27"/>
    <mergeCell ref="A28:K29"/>
    <mergeCell ref="C30:D30"/>
    <mergeCell ref="C31:K31"/>
    <mergeCell ref="A43:K43"/>
    <mergeCell ref="C44:K4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Nimue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Sellam</dc:creator>
  <cp:lastModifiedBy>Vital Plus Office</cp:lastModifiedBy>
  <cp:lastPrinted>2022-08-10T04:39:18Z</cp:lastPrinted>
  <dcterms:created xsi:type="dcterms:W3CDTF">2022-08-03T03:41:19Z</dcterms:created>
  <dcterms:modified xsi:type="dcterms:W3CDTF">2024-07-09T05:22:12Z</dcterms:modified>
</cp:coreProperties>
</file>